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Josipa\Desktop\Josipa 2019., 2020., 2021., 2022. i 2023\kvartalni izvještaji\KVARTALNI IZVJEŠTAJI 2023\2Q 2023\"/>
    </mc:Choice>
  </mc:AlternateContent>
  <bookViews>
    <workbookView xWindow="0" yWindow="0" windowWidth="16575" windowHeight="9555" activeTab="2"/>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52511"/>
</workbook>
</file>

<file path=xl/calcChain.xml><?xml version="1.0" encoding="utf-8"?>
<calcChain xmlns="http://schemas.openxmlformats.org/spreadsheetml/2006/main">
  <c r="H105" i="18" l="1"/>
  <c r="W8" i="22" l="1"/>
  <c r="W9" i="22"/>
  <c r="W7" i="22"/>
  <c r="J98" i="26" l="1"/>
  <c r="K98" i="26"/>
  <c r="I98" i="26"/>
  <c r="H98" i="26"/>
  <c r="J91" i="26"/>
  <c r="K91" i="26"/>
  <c r="I91" i="26"/>
  <c r="H91" i="26"/>
  <c r="I90" i="26" l="1"/>
  <c r="K90" i="26"/>
  <c r="J108" i="26"/>
  <c r="J109" i="26" s="1"/>
  <c r="H108" i="26"/>
  <c r="H109" i="26" s="1"/>
  <c r="K108" i="26"/>
  <c r="K109" i="26" s="1"/>
  <c r="J90" i="26"/>
  <c r="I108"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I109" i="26" l="1"/>
  <c r="H21" i="21"/>
  <c r="I14" i="26"/>
  <c r="K14" i="26"/>
  <c r="J14" i="26"/>
  <c r="J61" i="26" s="1"/>
  <c r="J60" i="26"/>
  <c r="I60" i="26"/>
  <c r="K60" i="26"/>
  <c r="H60" i="26"/>
  <c r="H14" i="26"/>
  <c r="H61" i="26" s="1"/>
  <c r="I21" i="21"/>
  <c r="H36" i="21"/>
  <c r="I36" i="21"/>
  <c r="H49" i="21"/>
  <c r="I49" i="21"/>
  <c r="K61" i="26" l="1"/>
  <c r="I61" i="26"/>
  <c r="J64" i="26"/>
  <c r="J62" i="26"/>
  <c r="J67" i="26" s="1"/>
  <c r="J63" i="26"/>
  <c r="H63" i="26"/>
  <c r="H62" i="26"/>
  <c r="H68" i="26" s="1"/>
  <c r="H64" i="26"/>
  <c r="I51" i="21"/>
  <c r="I53" i="21" s="1"/>
  <c r="H51" i="21"/>
  <c r="H53" i="21" s="1"/>
  <c r="K62" i="26" l="1"/>
  <c r="K64" i="26"/>
  <c r="K63" i="26"/>
  <c r="K66" i="26"/>
  <c r="I63" i="26"/>
  <c r="I64" i="26"/>
  <c r="I62" i="26"/>
  <c r="J66" i="26"/>
  <c r="J68" i="26"/>
  <c r="K67" i="26"/>
  <c r="K68" i="26"/>
  <c r="H66" i="26"/>
  <c r="H67" i="26"/>
  <c r="I85" i="18"/>
  <c r="H85" i="18"/>
  <c r="I68" i="26" l="1"/>
  <c r="I66" i="26"/>
  <c r="I67" i="26"/>
  <c r="I78" i="18"/>
  <c r="H78" i="18"/>
  <c r="H54" i="20" l="1"/>
  <c r="H48" i="20"/>
  <c r="H41" i="20"/>
  <c r="H35" i="20"/>
  <c r="H19" i="20"/>
  <c r="I9" i="20"/>
  <c r="H117"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<sst xmlns="http://schemas.openxmlformats.org/spreadsheetml/2006/main" count="533" uniqueCount="464">
  <si>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</si>
  <si>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</si>
  <si>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</si>
  <si>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</si>
  <si>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</si>
  <si>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</si>
  <si>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</si>
  <si>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</si>
  <si>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</si>
  <si>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</si>
  <si>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</si>
  <si>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</si>
  <si>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</si>
  <si>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</si>
  <si>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</si>
  <si>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</si>
  <si>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</si>
  <si>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</si>
  <si>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</si>
  <si>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</si>
  <si>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</si>
  <si>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</si>
  <si>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</si>
  <si>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</si>
  <si>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</si>
  <si>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</si>
  <si>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</si>
  <si>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</si>
  <si>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</si>
  <si>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</si>
  <si>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</si>
  <si>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</si>
  <si>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</si>
  <si>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</si>
  <si>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</si>
  <si>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</si>
  <si>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</si>
  <si>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</si>
  <si>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</si>
  <si>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</si>
  <si>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</si>
  <si>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</si>
  <si>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</si>
  <si>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</si>
  <si>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</si>
  <si>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</si>
  <si>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</si>
  <si>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</si>
  <si>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</si>
  <si>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</si>
  <si>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</si>
  <si>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</si>
  <si>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</si>
  <si>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</si>
  <si>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</si>
  <si>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</si>
  <si>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</si>
  <si>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</si>
  <si>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</si>
  <si>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</si>
  <si>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</si>
  <si>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</si>
  <si>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</si>
  <si>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</si>
  <si>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</si>
  <si>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</si>
  <si>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</si>
  <si>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</si>
  <si>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</si>
  <si>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</si>
  <si>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</si>
  <si>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</si>
  <si>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</si>
  <si>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</si>
  <si>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</si>
  <si>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</si>
  <si>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</si>
  <si>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</si>
  <si>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</si>
  <si>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</si>
  <si>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</si>
  <si>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</si>
  <si>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</si>
  <si>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</si>
  <si>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</si>
  <si>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</si>
  <si>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</si>
  <si>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</si>
  <si>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</si>
  <si>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</si>
  <si>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</si>
  <si>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</si>
  <si>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</si>
  <si>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</si>
  <si>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</si>
  <si>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</si>
  <si>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</si>
  <si>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</si>
  <si>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</si>
  <si>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</si>
  <si>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</si>
  <si>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</si>
  <si>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</si>
  <si>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</si>
  <si>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</si>
  <si>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</si>
  <si>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</si>
  <si>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</si>
  <si>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</si>
  <si>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</si>
  <si>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</si>
  <si>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</si>
  <si>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</si>
  <si>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</si>
  <si>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</si>
  <si>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</si>
  <si>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</si>
  <si>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</si>
  <si>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</si>
  <si>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</si>
  <si>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</si>
  <si>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</si>
  <si>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</si>
  <si>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</si>
  <si>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</si>
  <si>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</si>
  <si>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</si>
  <si>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</si>
  <si>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</si>
  <si>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</si>
  <si>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</si>
  <si>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</si>
  <si>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</si>
  <si>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</si>
  <si>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</si>
  <si>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</si>
  <si>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</si>
  <si>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</si>
  <si>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</si>
  <si>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</si>
  <si>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</si>
  <si>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</si>
  <si>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</si>
  <si>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</si>
  <si>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</si>
  <si>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</si>
  <si>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</si>
  <si>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</si>
  <si>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</si>
  <si>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</si>
  <si>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</si>
  <si>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</si>
  <si>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</si>
  <si>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</si>
  <si>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</si>
  <si>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</si>
  <si>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</si>
  <si>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</si>
  <si>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</si>
  <si>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</si>
  <si>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</si>
  <si>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</si>
  <si>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</si>
  <si>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</si>
  <si>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</si>
  <si>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</si>
  <si>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</si>
  <si>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</si>
  <si>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</si>
  <si>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</si>
  <si>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</si>
  <si>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</si>
  <si>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</si>
  <si>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</si>
  <si>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</si>
  <si>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</si>
  <si>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</si>
  <si>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</si>
  <si>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</si>
  <si>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</si>
  <si>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</si>
  <si>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</si>
  <si>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</si>
  <si>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</si>
  <si>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</si>
  <si>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</si>
  <si>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</si>
  <si>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</si>
  <si>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</si>
  <si>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</si>
  <si>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</si>
  <si>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</si>
  <si>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</si>
  <si>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</si>
  <si>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</si>
  <si>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</si>
  <si>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</si>
  <si>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</si>
  <si>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</si>
  <si>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</si>
  <si>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</si>
  <si>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</si>
  <si>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</si>
  <si>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</si>
  <si>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</si>
  <si>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</si>
  <si>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</si>
  <si>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</si>
  <si>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</si>
  <si>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</si>
  <si>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</si>
  <si>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</si>
  <si>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</si>
  <si>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</si>
  <si>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</si>
  <si>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</si>
  <si>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</si>
  <si>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</si>
  <si>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</si>
  <si>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</si>
  <si>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</si>
  <si>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</si>
  <si>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</si>
  <si>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</si>
  <si>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</si>
  <si>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</si>
  <si>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</si>
  <si>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</si>
  <si>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</si>
  <si>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</si>
  <si>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</si>
  <si>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</si>
  <si>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</si>
  <si>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</si>
  <si>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</si>
  <si>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</si>
  <si>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</si>
  <si>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</si>
  <si>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</si>
  <si>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</si>
  <si>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</si>
  <si>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</si>
  <si>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</si>
  <si>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</si>
  <si>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</si>
  <si>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</si>
  <si>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</si>
  <si>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</si>
  <si>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</si>
  <si>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</si>
  <si>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</si>
  <si>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</si>
  <si>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</si>
  <si>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</si>
  <si>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</si>
  <si>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</si>
  <si>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</si>
  <si>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</si>
  <si>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</si>
  <si>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</si>
  <si>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</si>
  <si>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</si>
  <si>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</si>
  <si>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</si>
  <si>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</si>
  <si>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</si>
  <si>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</si>
  <si>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</si>
  <si>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</si>
  <si>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</si>
  <si>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</si>
  <si>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</si>
  <si>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</si>
  <si>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</si>
  <si>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</si>
  <si>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</si>
  <si>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</si>
  <si>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</si>
  <si>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</si>
  <si>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</si>
  <si>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</si>
  <si>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</si>
  <si>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</si>
  <si>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</si>
  <si>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</si>
  <si>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</si>
  <si>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</si>
  <si>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</si>
  <si>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</si>
  <si>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</si>
  <si>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</si>
  <si>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</si>
  <si>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</si>
  <si>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</si>
  <si>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</si>
  <si>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</si>
  <si>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</si>
  <si>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</si>
  <si>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</si>
  <si>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</si>
  <si>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</si>
  <si>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</si>
  <si>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</si>
  <si>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</si>
  <si>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</si>
  <si>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</si>
  <si>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</si>
  <si>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</si>
  <si>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</si>
  <si>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</si>
  <si>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</si>
  <si>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</si>
  <si>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</si>
  <si>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</si>
  <si>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</si>
  <si>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</si>
  <si>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</si>
  <si>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</si>
  <si>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</si>
  <si>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</si>
  <si>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</si>
  <si>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</si>
  <si>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</si>
  <si>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</si>
  <si>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</si>
  <si>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</si>
  <si>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</si>
  <si>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</si>
  <si>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</si>
  <si>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</si>
  <si>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</si>
  <si>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</si>
  <si>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</si>
  <si>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</si>
  <si>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</si>
  <si>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</si>
  <si>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</si>
  <si>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</si>
  <si>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</si>
  <si>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</si>
  <si>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</si>
  <si>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</si>
  <si>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</si>
  <si>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</si>
  <si>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</si>
  <si>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</si>
  <si>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</si>
  <si>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</si>
  <si>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</si>
  <si>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</si>
  <si>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</si>
  <si>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</si>
  <si>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</si>
  <si>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</si>
  <si>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</si>
  <si>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</si>
  <si>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</si>
  <si>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</si>
  <si>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</si>
  <si>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</si>
  <si>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</si>
  <si>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</si>
  <si>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</si>
  <si>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</si>
  <si>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</si>
  <si>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</si>
  <si>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</si>
  <si>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</si>
  <si>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</si>
  <si>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</si>
  <si>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</si>
  <si>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</si>
  <si>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</si>
  <si>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</si>
  <si>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</si>
  <si>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</si>
  <si>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</si>
  <si>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</si>
  <si>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</si>
  <si>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</si>
  <si>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</si>
  <si>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</si>
  <si>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</si>
  <si>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</si>
  <si>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</si>
  <si>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</si>
  <si>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</si>
  <si>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</si>
  <si>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</si>
  <si>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</si>
  <si>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</si>
  <si>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</si>
  <si>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</si>
  <si>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</si>
  <si>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</si>
  <si>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</si>
  <si>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</si>
  <si>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</si>
  <si>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</si>
  <si>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</si>
  <si>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</si>
  <si>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</si>
  <si>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</si>
  <si>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</si>
  <si>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</si>
  <si>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</si>
  <si>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</si>
  <si>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</si>
  <si>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</si>
  <si>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</si>
  <si>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</si>
  <si>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</si>
  <si>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</si>
  <si>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</si>
  <si>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</si>
  <si>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</si>
  <si>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</si>
  <si>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</si>
  <si>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</si>
  <si>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</si>
  <si>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</si>
  <si>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</si>
  <si>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</si>
  <si>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</si>
  <si>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</si>
  <si>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</si>
  <si>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</si>
  <si>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</si>
  <si>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</si>
  <si>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</si>
  <si>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</si>
  <si>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</si>
  <si>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</si>
  <si>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</si>
  <si>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</si>
  <si>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</si>
  <si>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</si>
  <si>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</si>
  <si>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</si>
  <si>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</si>
  <si>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</si>
  <si>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</si>
  <si>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</si>
  <si>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</si>
  <si>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</si>
  <si>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</si>
  <si>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</si>
  <si>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Obveznik: ZVEČEVO d.d.</t>
  </si>
  <si>
    <t>03326314</t>
  </si>
  <si>
    <t>RH</t>
  </si>
  <si>
    <t>050018161</t>
  </si>
  <si>
    <t>40479860551</t>
  </si>
  <si>
    <t>7478000070YRHU95BU51</t>
  </si>
  <si>
    <t>1442</t>
  </si>
  <si>
    <t>ZVEČEVO d.d.</t>
  </si>
  <si>
    <t>POŽEGA</t>
  </si>
  <si>
    <t>KRALJA ZVONIMIRA 1</t>
  </si>
  <si>
    <t>zvecevo@zvecevo.hr</t>
  </si>
  <si>
    <t>www.zvecevo.hr</t>
  </si>
  <si>
    <t>ZDRAVKO ALVIR</t>
  </si>
  <si>
    <t>034/276-200</t>
  </si>
  <si>
    <t>u razdoblju 01.01.2023 do 30.06.2023</t>
  </si>
  <si>
    <t>u razdoblju 01.01.2023. do 30.06.2023.</t>
  </si>
  <si>
    <t xml:space="preserve">stanje na dan 30.06.2023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</si>
</sst>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35">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3">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14" fontId="4" fillId="14" borderId="0" xfId="4" applyNumberFormat="1" applyFont="1" applyFill="1" applyBorder="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31" fillId="0" borderId="0" xfId="4" applyFont="1" applyFill="1" applyProtection="1">
      <protection locked="0"/>
    </xf>
    <xf numFmtId="0" fontId="33" fillId="0" borderId="0" xfId="4" applyFont="1" applyFill="1" applyProtection="1">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horizontal="right" vertical="center" wrapText="1"/>
      <protection locked="0"/>
    </xf>
    <xf numFmtId="0" fontId="4" fillId="11" borderId="0" xfId="4" applyFont="1" applyFill="1" applyBorder="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Border="1" applyAlignment="1" applyProtection="1">
      <alignment wrapText="1"/>
      <protection locked="0"/>
    </xf>
    <xf numFmtId="0" fontId="29" fillId="11" borderId="35" xfId="4" applyFont="1" applyFill="1" applyBorder="1" applyProtection="1">
      <protection locked="0"/>
    </xf>
    <xf numFmtId="0" fontId="5" fillId="11" borderId="0" xfId="4" applyFont="1" applyFill="1" applyBorder="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Border="1" applyAlignment="1" applyProtection="1">
      <alignment vertical="center"/>
      <protection locked="0"/>
    </xf>
    <xf numFmtId="0" fontId="29" fillId="11" borderId="0" xfId="4" applyFont="1" applyFill="1" applyBorder="1" applyAlignment="1" applyProtection="1">
      <alignment vertical="top"/>
      <protection locked="0"/>
    </xf>
    <xf numFmtId="0" fontId="4" fillId="11" borderId="0" xfId="4" applyFont="1" applyFill="1" applyBorder="1" applyAlignment="1" applyProtection="1">
      <alignment vertical="center"/>
      <protection locked="0"/>
    </xf>
    <xf numFmtId="0" fontId="29" fillId="11" borderId="0" xfId="4" applyFont="1" applyFill="1" applyBorder="1" applyAlignment="1" applyProtection="1">
      <alignment vertical="center"/>
      <protection locked="0"/>
    </xf>
    <xf numFmtId="0" fontId="29" fillId="11" borderId="35" xfId="4" applyFont="1" applyFill="1" applyBorder="1" applyAlignment="1" applyProtection="1">
      <alignment vertical="center"/>
      <protection locked="0"/>
    </xf>
    <xf numFmtId="0" fontId="29" fillId="11" borderId="0" xfId="4" applyFont="1" applyFill="1" applyBorder="1" applyAlignment="1" applyProtection="1">
      <protection locked="0"/>
    </xf>
    <xf numFmtId="0" fontId="32" fillId="11" borderId="0" xfId="4" applyFont="1" applyFill="1" applyBorder="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Border="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protection locked="0"/>
    </xf>
    <xf numFmtId="0" fontId="4" fillId="0" borderId="0" xfId="4" applyFont="1" applyFill="1" applyBorder="1" applyAlignment="1" applyProtection="1">
      <alignment horizontal="center" vertical="center" wrapText="1"/>
      <protection locked="0"/>
    </xf>
    <xf numFmtId="0" fontId="4" fillId="0" borderId="35" xfId="4" applyFont="1" applyFill="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Border="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Border="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Border="1" applyAlignment="1" applyProtection="1">
      <alignment vertical="center" wrapText="1"/>
      <protection locked="0"/>
    </xf>
    <xf numFmtId="0" fontId="5" fillId="11" borderId="0" xfId="4" applyFont="1" applyFill="1" applyBorder="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Border="1" applyAlignment="1" applyProtection="1">
      <alignment vertical="center"/>
      <protection locked="0"/>
    </xf>
    <xf numFmtId="0" fontId="5" fillId="11" borderId="0" xfId="4" applyFont="1" applyFill="1" applyBorder="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Border="1" applyAlignment="1" applyProtection="1">
      <alignment horizontal="left" vertical="center"/>
      <protection locked="0"/>
    </xf>
    <xf numFmtId="0" fontId="5" fillId="11" borderId="0" xfId="4" applyFont="1" applyFill="1" applyBorder="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cellStyle name="Normal 2" xfId="3"/>
    <cellStyle name="Normal 2 2" xfId="5"/>
    <cellStyle name="Normal 3" xfId="4"/>
    <cellStyle name="Normalno" xfId="0" builtinId="0"/>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2"/>
  <sheetViews>
    <sheetView workbookViewId="0">
      <selection activeCell="I61" sqref="A1:J61"/>
    </sheetView>
  </sheetViews>
  <sheetFormatPr defaultColWidth="9.140625" defaultRowHeight="15"/>
  <cols>
    <col min="1" max="8" width="9.140625" style="85"/>
    <col min="9" max="9" width="15.28515625" style="85" customWidth="1"/>
    <col min="10" max="10" width="9.140625" style="85"/>
    <col min="11" max="13" width="9.140625" style="83"/>
    <col min="14" max="14" width="9.140625" style="84"/>
    <col min="15" max="20" width="9.140625" style="83"/>
    <col min="21" max="16384" width="9.140625" style="85"/>
  </cols>
  <sheetData>
    <row r="1" spans="1:20" ht="15.75">
      <c r="A1" s="131" t="s">
        <v>307</v>
      </c>
      <c r="B1" s="132"/>
      <c r="C1" s="132"/>
      <c r="D1" s="81"/>
      <c r="E1" s="81"/>
      <c r="F1" s="81"/>
      <c r="G1" s="81"/>
      <c r="H1" s="81"/>
      <c r="I1" s="81"/>
      <c r="J1" s="82"/>
    </row>
    <row r="2" spans="1:20" ht="14.45" customHeight="1">
      <c r="A2" s="133" t="s">
        <v>323</v>
      </c>
      <c r="B2" s="134"/>
      <c r="C2" s="134"/>
      <c r="D2" s="134"/>
      <c r="E2" s="134"/>
      <c r="F2" s="134"/>
      <c r="G2" s="134"/>
      <c r="H2" s="134"/>
      <c r="I2" s="134"/>
      <c r="J2" s="135"/>
      <c r="N2" s="84">
        <v>1</v>
      </c>
    </row>
    <row r="3" spans="1:20">
      <c r="A3" s="86"/>
      <c r="B3" s="87"/>
      <c r="C3" s="87"/>
      <c r="D3" s="87"/>
      <c r="E3" s="87"/>
      <c r="F3" s="87"/>
      <c r="G3" s="87"/>
      <c r="H3" s="87"/>
      <c r="I3" s="87"/>
      <c r="J3" s="88"/>
      <c r="N3" s="84">
        <v>2</v>
      </c>
    </row>
    <row r="4" spans="1:20" ht="33.6" customHeight="1">
      <c r="A4" s="136" t="s">
        <v>308</v>
      </c>
      <c r="B4" s="137"/>
      <c r="C4" s="137"/>
      <c r="D4" s="137"/>
      <c r="E4" s="138">
        <v>44927</v>
      </c>
      <c r="F4" s="139"/>
      <c r="G4" s="89" t="s">
        <v>0</v>
      </c>
      <c r="H4" s="138">
        <v>45107</v>
      </c>
      <c r="I4" s="139"/>
      <c r="J4" s="90"/>
      <c r="N4" s="84">
        <v>3</v>
      </c>
    </row>
    <row r="5" spans="1:20" s="91" customFormat="1" ht="10.15" customHeight="1">
      <c r="A5" s="140"/>
      <c r="B5" s="141"/>
      <c r="C5" s="141"/>
      <c r="D5" s="141"/>
      <c r="E5" s="141"/>
      <c r="F5" s="141"/>
      <c r="G5" s="141"/>
      <c r="H5" s="141"/>
      <c r="I5" s="141"/>
      <c r="J5" s="142"/>
      <c r="N5" s="92">
        <v>4</v>
      </c>
    </row>
    <row r="6" spans="1:20" ht="20.45" customHeight="1">
      <c r="A6" s="93"/>
      <c r="B6" s="94" t="s">
        <v>328</v>
      </c>
      <c r="C6" s="95"/>
      <c r="D6" s="95"/>
      <c r="E6" s="45">
        <v>2023</v>
      </c>
      <c r="F6" s="42"/>
      <c r="G6" s="89"/>
      <c r="H6" s="42"/>
      <c r="I6" s="43"/>
      <c r="J6" s="96"/>
    </row>
    <row r="7" spans="1:20" s="99" customFormat="1" ht="10.9" customHeight="1">
      <c r="A7" s="93"/>
      <c r="B7" s="95"/>
      <c r="C7" s="95"/>
      <c r="D7" s="95"/>
      <c r="E7" s="44"/>
      <c r="F7" s="44"/>
      <c r="G7" s="89"/>
      <c r="H7" s="42"/>
      <c r="I7" s="43"/>
      <c r="J7" s="96"/>
      <c r="K7" s="97"/>
      <c r="L7" s="97"/>
      <c r="M7" s="97"/>
      <c r="N7" s="98"/>
      <c r="O7" s="97"/>
      <c r="P7" s="97"/>
      <c r="Q7" s="97"/>
      <c r="R7" s="97"/>
      <c r="S7" s="97"/>
      <c r="T7" s="97"/>
    </row>
    <row r="8" spans="1:20" ht="20.45" customHeight="1">
      <c r="A8" s="93"/>
      <c r="B8" s="94" t="s">
        <v>329</v>
      </c>
      <c r="C8" s="95"/>
      <c r="D8" s="95"/>
      <c r="E8" s="45">
        <v>2</v>
      </c>
      <c r="F8" s="42"/>
      <c r="G8" s="89"/>
      <c r="H8" s="42"/>
      <c r="I8" s="43"/>
      <c r="J8" s="96"/>
    </row>
    <row r="9" spans="1:20" s="99" customFormat="1" ht="10.9" customHeight="1">
      <c r="A9" s="93"/>
      <c r="B9" s="95"/>
      <c r="C9" s="95"/>
      <c r="D9" s="95"/>
      <c r="E9" s="44"/>
      <c r="F9" s="44"/>
      <c r="G9" s="89"/>
      <c r="H9" s="44"/>
      <c r="I9" s="46"/>
      <c r="J9" s="96"/>
      <c r="K9" s="97"/>
      <c r="L9" s="97"/>
      <c r="M9" s="97"/>
      <c r="N9" s="98"/>
      <c r="O9" s="97"/>
      <c r="P9" s="97"/>
      <c r="Q9" s="97"/>
      <c r="R9" s="97"/>
      <c r="S9" s="97"/>
      <c r="T9" s="97"/>
    </row>
    <row r="10" spans="1:20" ht="37.9" customHeight="1">
      <c r="A10" s="150" t="s">
        <v>330</v>
      </c>
      <c r="B10" s="151"/>
      <c r="C10" s="151"/>
      <c r="D10" s="151"/>
      <c r="E10" s="151"/>
      <c r="F10" s="151"/>
      <c r="G10" s="151"/>
      <c r="H10" s="151"/>
      <c r="I10" s="151"/>
      <c r="J10" s="100"/>
    </row>
    <row r="11" spans="1:20" ht="24.6" customHeight="1">
      <c r="A11" s="152" t="s">
        <v>309</v>
      </c>
      <c r="B11" s="153"/>
      <c r="C11" s="145" t="s">
        <v>448</v>
      </c>
      <c r="D11" s="146"/>
      <c r="E11" s="101"/>
      <c r="F11" s="154" t="s">
        <v>331</v>
      </c>
      <c r="G11" s="144"/>
      <c r="H11" s="155" t="s">
        <v>449</v>
      </c>
      <c r="I11" s="156"/>
      <c r="J11" s="102"/>
    </row>
    <row r="12" spans="1:20" ht="14.45" customHeight="1">
      <c r="A12" s="103"/>
      <c r="B12" s="80"/>
      <c r="C12" s="80"/>
      <c r="D12" s="80"/>
      <c r="E12" s="148"/>
      <c r="F12" s="148"/>
      <c r="G12" s="148"/>
      <c r="H12" s="148"/>
      <c r="I12" s="104"/>
      <c r="J12" s="102"/>
    </row>
    <row r="13" spans="1:20" ht="21" customHeight="1">
      <c r="A13" s="143" t="s">
        <v>324</v>
      </c>
      <c r="B13" s="144"/>
      <c r="C13" s="145" t="s">
        <v>450</v>
      </c>
      <c r="D13" s="146"/>
      <c r="E13" s="147"/>
      <c r="F13" s="148"/>
      <c r="G13" s="148"/>
      <c r="H13" s="148"/>
      <c r="I13" s="104"/>
      <c r="J13" s="102"/>
    </row>
    <row r="14" spans="1:20" ht="10.9" customHeight="1">
      <c r="A14" s="101"/>
      <c r="B14" s="104"/>
      <c r="C14" s="80"/>
      <c r="D14" s="80"/>
      <c r="E14" s="149"/>
      <c r="F14" s="149"/>
      <c r="G14" s="149"/>
      <c r="H14" s="149"/>
      <c r="I14" s="80"/>
      <c r="J14" s="105"/>
    </row>
    <row r="15" spans="1:20" ht="22.9" customHeight="1">
      <c r="A15" s="143" t="s">
        <v>310</v>
      </c>
      <c r="B15" s="144"/>
      <c r="C15" s="145" t="s">
        <v>451</v>
      </c>
      <c r="D15" s="146"/>
      <c r="E15" s="163"/>
      <c r="F15" s="164"/>
      <c r="G15" s="106" t="s">
        <v>332</v>
      </c>
      <c r="H15" s="155" t="s">
        <v>452</v>
      </c>
      <c r="I15" s="156"/>
      <c r="J15" s="107"/>
    </row>
    <row r="16" spans="1:20" ht="10.9" customHeight="1">
      <c r="A16" s="101"/>
      <c r="B16" s="104"/>
      <c r="C16" s="80"/>
      <c r="D16" s="80"/>
      <c r="E16" s="149"/>
      <c r="F16" s="149"/>
      <c r="G16" s="149"/>
      <c r="H16" s="149"/>
      <c r="I16" s="80"/>
      <c r="J16" s="105"/>
    </row>
    <row r="17" spans="1:10" ht="22.9" customHeight="1">
      <c r="A17" s="108"/>
      <c r="B17" s="106" t="s">
        <v>333</v>
      </c>
      <c r="C17" s="145" t="s">
        <v>453</v>
      </c>
      <c r="D17" s="146"/>
      <c r="E17" s="109"/>
      <c r="F17" s="109"/>
      <c r="G17" s="109"/>
      <c r="H17" s="109"/>
      <c r="I17" s="109"/>
      <c r="J17" s="107"/>
    </row>
    <row r="18" spans="1:10">
      <c r="A18" s="157"/>
      <c r="B18" s="158"/>
      <c r="C18" s="149"/>
      <c r="D18" s="149"/>
      <c r="E18" s="149"/>
      <c r="F18" s="149"/>
      <c r="G18" s="149"/>
      <c r="H18" s="149"/>
      <c r="I18" s="80"/>
      <c r="J18" s="105"/>
    </row>
    <row r="19" spans="1:10">
      <c r="A19" s="152" t="s">
        <v>311</v>
      </c>
      <c r="B19" s="159"/>
      <c r="C19" s="160" t="s">
        <v>454</v>
      </c>
      <c r="D19" s="161"/>
      <c r="E19" s="161"/>
      <c r="F19" s="161"/>
      <c r="G19" s="161"/>
      <c r="H19" s="161"/>
      <c r="I19" s="161"/>
      <c r="J19" s="162"/>
    </row>
    <row r="20" spans="1:10">
      <c r="A20" s="103"/>
      <c r="B20" s="80"/>
      <c r="C20" s="110"/>
      <c r="D20" s="80"/>
      <c r="E20" s="149"/>
      <c r="F20" s="149"/>
      <c r="G20" s="149"/>
      <c r="H20" s="149"/>
      <c r="I20" s="80"/>
      <c r="J20" s="105"/>
    </row>
    <row r="21" spans="1:10">
      <c r="A21" s="152" t="s">
        <v>312</v>
      </c>
      <c r="B21" s="159"/>
      <c r="C21" s="155">
        <v>34000</v>
      </c>
      <c r="D21" s="156"/>
      <c r="E21" s="149"/>
      <c r="F21" s="149"/>
      <c r="G21" s="160" t="s">
        <v>455</v>
      </c>
      <c r="H21" s="161"/>
      <c r="I21" s="161"/>
      <c r="J21" s="162"/>
    </row>
    <row r="22" spans="1:10">
      <c r="A22" s="103"/>
      <c r="B22" s="80"/>
      <c r="C22" s="80"/>
      <c r="D22" s="80"/>
      <c r="E22" s="149"/>
      <c r="F22" s="149"/>
      <c r="G22" s="149"/>
      <c r="H22" s="149"/>
      <c r="I22" s="80"/>
      <c r="J22" s="105"/>
    </row>
    <row r="23" spans="1:10">
      <c r="A23" s="152" t="s">
        <v>313</v>
      </c>
      <c r="B23" s="159"/>
      <c r="C23" s="160" t="s">
        <v>456</v>
      </c>
      <c r="D23" s="161"/>
      <c r="E23" s="161"/>
      <c r="F23" s="161"/>
      <c r="G23" s="161"/>
      <c r="H23" s="161"/>
      <c r="I23" s="161"/>
      <c r="J23" s="162"/>
    </row>
    <row r="24" spans="1:10">
      <c r="A24" s="103"/>
      <c r="B24" s="80"/>
      <c r="C24" s="80"/>
      <c r="D24" s="80"/>
      <c r="E24" s="149"/>
      <c r="F24" s="149"/>
      <c r="G24" s="149"/>
      <c r="H24" s="149"/>
      <c r="I24" s="80"/>
      <c r="J24" s="105"/>
    </row>
    <row r="25" spans="1:10">
      <c r="A25" s="152" t="s">
        <v>314</v>
      </c>
      <c r="B25" s="159"/>
      <c r="C25" s="166" t="s">
        <v>457</v>
      </c>
      <c r="D25" s="167"/>
      <c r="E25" s="167"/>
      <c r="F25" s="167"/>
      <c r="G25" s="167"/>
      <c r="H25" s="167"/>
      <c r="I25" s="167"/>
      <c r="J25" s="168"/>
    </row>
    <row r="26" spans="1:10">
      <c r="A26" s="103"/>
      <c r="B26" s="80"/>
      <c r="C26" s="110"/>
      <c r="D26" s="80"/>
      <c r="E26" s="149"/>
      <c r="F26" s="149"/>
      <c r="G26" s="149"/>
      <c r="H26" s="149"/>
      <c r="I26" s="80"/>
      <c r="J26" s="105"/>
    </row>
    <row r="27" spans="1:10">
      <c r="A27" s="152" t="s">
        <v>315</v>
      </c>
      <c r="B27" s="159"/>
      <c r="C27" s="166" t="s">
        <v>458</v>
      </c>
      <c r="D27" s="167"/>
      <c r="E27" s="167"/>
      <c r="F27" s="167"/>
      <c r="G27" s="167"/>
      <c r="H27" s="167"/>
      <c r="I27" s="167"/>
      <c r="J27" s="168"/>
    </row>
    <row r="28" spans="1:10" ht="13.9" customHeight="1">
      <c r="A28" s="103"/>
      <c r="B28" s="80"/>
      <c r="C28" s="110"/>
      <c r="D28" s="80"/>
      <c r="E28" s="149"/>
      <c r="F28" s="149"/>
      <c r="G28" s="149"/>
      <c r="H28" s="149"/>
      <c r="I28" s="80"/>
      <c r="J28" s="105"/>
    </row>
    <row r="29" spans="1:10" ht="22.9" customHeight="1">
      <c r="A29" s="143" t="s">
        <v>325</v>
      </c>
      <c r="B29" s="159"/>
      <c r="C29" s="47">
        <v>182</v>
      </c>
      <c r="D29" s="111"/>
      <c r="E29" s="165"/>
      <c r="F29" s="165"/>
      <c r="G29" s="165"/>
      <c r="H29" s="165"/>
      <c r="I29" s="112"/>
      <c r="J29" s="113"/>
    </row>
    <row r="30" spans="1:10">
      <c r="A30" s="103"/>
      <c r="B30" s="80"/>
      <c r="C30" s="80"/>
      <c r="D30" s="80"/>
      <c r="E30" s="149"/>
      <c r="F30" s="149"/>
      <c r="G30" s="149"/>
      <c r="H30" s="149"/>
      <c r="I30" s="112"/>
      <c r="J30" s="113"/>
    </row>
    <row r="31" spans="1:10">
      <c r="A31" s="152" t="s">
        <v>316</v>
      </c>
      <c r="B31" s="159"/>
      <c r="C31" s="48" t="s">
        <v>335</v>
      </c>
      <c r="D31" s="169" t="s">
        <v>334</v>
      </c>
      <c r="E31" s="170"/>
      <c r="F31" s="170"/>
      <c r="G31" s="170"/>
      <c r="H31" s="114"/>
      <c r="I31" s="115" t="s">
        <v>335</v>
      </c>
      <c r="J31" s="116" t="s">
        <v>336</v>
      </c>
    </row>
    <row r="32" spans="1:10">
      <c r="A32" s="152"/>
      <c r="B32" s="159"/>
      <c r="C32" s="117"/>
      <c r="D32" s="89"/>
      <c r="E32" s="164"/>
      <c r="F32" s="164"/>
      <c r="G32" s="164"/>
      <c r="H32" s="164"/>
      <c r="I32" s="112"/>
      <c r="J32" s="113"/>
    </row>
    <row r="33" spans="1:10">
      <c r="A33" s="152" t="s">
        <v>326</v>
      </c>
      <c r="B33" s="159"/>
      <c r="C33" s="47" t="s">
        <v>338</v>
      </c>
      <c r="D33" s="169" t="s">
        <v>337</v>
      </c>
      <c r="E33" s="170"/>
      <c r="F33" s="170"/>
      <c r="G33" s="170"/>
      <c r="H33" s="109"/>
      <c r="I33" s="115" t="s">
        <v>338</v>
      </c>
      <c r="J33" s="116" t="s">
        <v>339</v>
      </c>
    </row>
    <row r="34" spans="1:10">
      <c r="A34" s="103"/>
      <c r="B34" s="80"/>
      <c r="C34" s="80"/>
      <c r="D34" s="80"/>
      <c r="E34" s="149"/>
      <c r="F34" s="149"/>
      <c r="G34" s="149"/>
      <c r="H34" s="149"/>
      <c r="I34" s="80"/>
      <c r="J34" s="105"/>
    </row>
    <row r="35" spans="1:10">
      <c r="A35" s="169" t="s">
        <v>327</v>
      </c>
      <c r="B35" s="170"/>
      <c r="C35" s="170"/>
      <c r="D35" s="170"/>
      <c r="E35" s="170" t="s">
        <v>317</v>
      </c>
      <c r="F35" s="170"/>
      <c r="G35" s="170"/>
      <c r="H35" s="170"/>
      <c r="I35" s="170"/>
      <c r="J35" s="118" t="s">
        <v>318</v>
      </c>
    </row>
    <row r="36" spans="1:10">
      <c r="A36" s="103"/>
      <c r="B36" s="80"/>
      <c r="C36" s="80"/>
      <c r="D36" s="80"/>
      <c r="E36" s="149"/>
      <c r="F36" s="149"/>
      <c r="G36" s="149"/>
      <c r="H36" s="149"/>
      <c r="I36" s="80"/>
      <c r="J36" s="113"/>
    </row>
    <row r="37" spans="1:10">
      <c r="A37" s="171"/>
      <c r="B37" s="172"/>
      <c r="C37" s="172"/>
      <c r="D37" s="172"/>
      <c r="E37" s="171"/>
      <c r="F37" s="172"/>
      <c r="G37" s="172"/>
      <c r="H37" s="172"/>
      <c r="I37" s="173"/>
      <c r="J37" s="79"/>
    </row>
    <row r="38" spans="1:10">
      <c r="A38" s="103"/>
      <c r="B38" s="80"/>
      <c r="C38" s="110"/>
      <c r="D38" s="174"/>
      <c r="E38" s="174"/>
      <c r="F38" s="174"/>
      <c r="G38" s="174"/>
      <c r="H38" s="174"/>
      <c r="I38" s="174"/>
      <c r="J38" s="105"/>
    </row>
    <row r="39" spans="1:10">
      <c r="A39" s="171"/>
      <c r="B39" s="172"/>
      <c r="C39" s="172"/>
      <c r="D39" s="173"/>
      <c r="E39" s="171"/>
      <c r="F39" s="172"/>
      <c r="G39" s="172"/>
      <c r="H39" s="172"/>
      <c r="I39" s="173"/>
      <c r="J39" s="47"/>
    </row>
    <row r="40" spans="1:10">
      <c r="A40" s="103"/>
      <c r="B40" s="80"/>
      <c r="C40" s="110"/>
      <c r="D40" s="119"/>
      <c r="E40" s="174"/>
      <c r="F40" s="174"/>
      <c r="G40" s="174"/>
      <c r="H40" s="174"/>
      <c r="I40" s="104"/>
      <c r="J40" s="105"/>
    </row>
    <row r="41" spans="1:10">
      <c r="A41" s="171"/>
      <c r="B41" s="172"/>
      <c r="C41" s="172"/>
      <c r="D41" s="173"/>
      <c r="E41" s="171"/>
      <c r="F41" s="172"/>
      <c r="G41" s="172"/>
      <c r="H41" s="172"/>
      <c r="I41" s="173"/>
      <c r="J41" s="47"/>
    </row>
    <row r="42" spans="1:10">
      <c r="A42" s="103"/>
      <c r="B42" s="80"/>
      <c r="C42" s="110"/>
      <c r="D42" s="119"/>
      <c r="E42" s="174"/>
      <c r="F42" s="174"/>
      <c r="G42" s="174"/>
      <c r="H42" s="174"/>
      <c r="I42" s="104"/>
      <c r="J42" s="105"/>
    </row>
    <row r="43" spans="1:10">
      <c r="A43" s="171"/>
      <c r="B43" s="172"/>
      <c r="C43" s="172"/>
      <c r="D43" s="173"/>
      <c r="E43" s="171"/>
      <c r="F43" s="172"/>
      <c r="G43" s="172"/>
      <c r="H43" s="172"/>
      <c r="I43" s="173"/>
      <c r="J43" s="47"/>
    </row>
    <row r="44" spans="1:10">
      <c r="A44" s="120"/>
      <c r="B44" s="110"/>
      <c r="C44" s="175"/>
      <c r="D44" s="175"/>
      <c r="E44" s="149"/>
      <c r="F44" s="149"/>
      <c r="G44" s="175"/>
      <c r="H44" s="175"/>
      <c r="I44" s="175"/>
      <c r="J44" s="105"/>
    </row>
    <row r="45" spans="1:10">
      <c r="A45" s="171"/>
      <c r="B45" s="172"/>
      <c r="C45" s="172"/>
      <c r="D45" s="173"/>
      <c r="E45" s="171"/>
      <c r="F45" s="172"/>
      <c r="G45" s="172"/>
      <c r="H45" s="172"/>
      <c r="I45" s="173"/>
      <c r="J45" s="47"/>
    </row>
    <row r="46" spans="1:10">
      <c r="A46" s="120"/>
      <c r="B46" s="110"/>
      <c r="C46" s="110"/>
      <c r="D46" s="80"/>
      <c r="E46" s="149"/>
      <c r="F46" s="149"/>
      <c r="G46" s="175"/>
      <c r="H46" s="175"/>
      <c r="I46" s="80"/>
      <c r="J46" s="105"/>
    </row>
    <row r="47" spans="1:10">
      <c r="A47" s="171"/>
      <c r="B47" s="172"/>
      <c r="C47" s="172"/>
      <c r="D47" s="173"/>
      <c r="E47" s="171"/>
      <c r="F47" s="172"/>
      <c r="G47" s="172"/>
      <c r="H47" s="172"/>
      <c r="I47" s="173"/>
      <c r="J47" s="47"/>
    </row>
    <row r="48" spans="1:10">
      <c r="A48" s="120"/>
      <c r="B48" s="110"/>
      <c r="C48" s="110"/>
      <c r="D48" s="80"/>
      <c r="E48" s="149"/>
      <c r="F48" s="149"/>
      <c r="G48" s="175"/>
      <c r="H48" s="175"/>
      <c r="I48" s="80"/>
      <c r="J48" s="121" t="s">
        <v>340</v>
      </c>
    </row>
    <row r="49" spans="1:10">
      <c r="A49" s="120"/>
      <c r="B49" s="110"/>
      <c r="C49" s="110"/>
      <c r="D49" s="80"/>
      <c r="E49" s="149"/>
      <c r="F49" s="149"/>
      <c r="G49" s="175"/>
      <c r="H49" s="175"/>
      <c r="I49" s="80"/>
      <c r="J49" s="121" t="s">
        <v>341</v>
      </c>
    </row>
    <row r="50" spans="1:10" ht="14.45" customHeight="1">
      <c r="A50" s="143" t="s">
        <v>319</v>
      </c>
      <c r="B50" s="154"/>
      <c r="C50" s="155" t="s">
        <v>341</v>
      </c>
      <c r="D50" s="156"/>
      <c r="E50" s="180" t="s">
        <v>342</v>
      </c>
      <c r="F50" s="181"/>
      <c r="G50" s="160"/>
      <c r="H50" s="161"/>
      <c r="I50" s="161"/>
      <c r="J50" s="162"/>
    </row>
    <row r="51" spans="1:10">
      <c r="A51" s="120"/>
      <c r="B51" s="110"/>
      <c r="C51" s="175"/>
      <c r="D51" s="175"/>
      <c r="E51" s="149"/>
      <c r="F51" s="149"/>
      <c r="G51" s="182" t="s">
        <v>343</v>
      </c>
      <c r="H51" s="182"/>
      <c r="I51" s="182"/>
      <c r="J51" s="96"/>
    </row>
    <row r="52" spans="1:10" ht="13.9" customHeight="1">
      <c r="A52" s="143" t="s">
        <v>320</v>
      </c>
      <c r="B52" s="154"/>
      <c r="C52" s="160" t="s">
        <v>459</v>
      </c>
      <c r="D52" s="161"/>
      <c r="E52" s="161"/>
      <c r="F52" s="161"/>
      <c r="G52" s="161"/>
      <c r="H52" s="161"/>
      <c r="I52" s="161"/>
      <c r="J52" s="162"/>
    </row>
    <row r="53" spans="1:10">
      <c r="A53" s="103"/>
      <c r="B53" s="80"/>
      <c r="C53" s="165" t="s">
        <v>321</v>
      </c>
      <c r="D53" s="165"/>
      <c r="E53" s="165"/>
      <c r="F53" s="165"/>
      <c r="G53" s="165"/>
      <c r="H53" s="165"/>
      <c r="I53" s="165"/>
      <c r="J53" s="105"/>
    </row>
    <row r="54" spans="1:10">
      <c r="A54" s="143" t="s">
        <v>322</v>
      </c>
      <c r="B54" s="154"/>
      <c r="C54" s="176" t="s">
        <v>460</v>
      </c>
      <c r="D54" s="177"/>
      <c r="E54" s="178"/>
      <c r="F54" s="149"/>
      <c r="G54" s="149"/>
      <c r="H54" s="170"/>
      <c r="I54" s="170"/>
      <c r="J54" s="179"/>
    </row>
    <row r="55" spans="1:10">
      <c r="A55" s="103"/>
      <c r="B55" s="80"/>
      <c r="C55" s="110"/>
      <c r="D55" s="80"/>
      <c r="E55" s="149"/>
      <c r="F55" s="149"/>
      <c r="G55" s="149"/>
      <c r="H55" s="149"/>
      <c r="I55" s="80"/>
      <c r="J55" s="105"/>
    </row>
    <row r="56" spans="1:10" ht="14.45" customHeight="1">
      <c r="A56" s="143" t="s">
        <v>314</v>
      </c>
      <c r="B56" s="154"/>
      <c r="C56" s="183" t="s">
        <v>457</v>
      </c>
      <c r="D56" s="184"/>
      <c r="E56" s="184"/>
      <c r="F56" s="184"/>
      <c r="G56" s="184"/>
      <c r="H56" s="184"/>
      <c r="I56" s="184"/>
      <c r="J56" s="185"/>
    </row>
    <row r="57" spans="1:10">
      <c r="A57" s="103"/>
      <c r="B57" s="80"/>
      <c r="C57" s="80"/>
      <c r="D57" s="80"/>
      <c r="E57" s="149"/>
      <c r="F57" s="149"/>
      <c r="G57" s="149"/>
      <c r="H57" s="149"/>
      <c r="I57" s="80"/>
      <c r="J57" s="105"/>
    </row>
    <row r="58" spans="1:10">
      <c r="A58" s="143" t="s">
        <v>344</v>
      </c>
      <c r="B58" s="154"/>
      <c r="C58" s="183"/>
      <c r="D58" s="184"/>
      <c r="E58" s="184"/>
      <c r="F58" s="184"/>
      <c r="G58" s="184"/>
      <c r="H58" s="184"/>
      <c r="I58" s="184"/>
      <c r="J58" s="185"/>
    </row>
    <row r="59" spans="1:10" ht="14.45" customHeight="1">
      <c r="A59" s="103"/>
      <c r="B59" s="80"/>
      <c r="C59" s="186"/>
      <c r="D59" s="186"/>
      <c r="E59" s="186"/>
      <c r="F59" s="186"/>
      <c r="G59" s="80"/>
      <c r="H59" s="80"/>
      <c r="I59" s="80"/>
      <c r="J59" s="105"/>
    </row>
    <row r="60" spans="1:10">
      <c r="A60" s="143" t="s">
        <v>345</v>
      </c>
      <c r="B60" s="154"/>
      <c r="C60" s="183"/>
      <c r="D60" s="184"/>
      <c r="E60" s="184"/>
      <c r="F60" s="184"/>
      <c r="G60" s="184"/>
      <c r="H60" s="184"/>
      <c r="I60" s="184"/>
      <c r="J60" s="185"/>
    </row>
    <row r="61" spans="1:10" ht="14.45" customHeight="1">
      <c r="A61" s="122"/>
      <c r="B61" s="123"/>
      <c r="C61" s="187" t="s">
        <v>346</v>
      </c>
      <c r="D61" s="187"/>
      <c r="E61" s="187"/>
      <c r="F61" s="187"/>
      <c r="G61" s="187"/>
      <c r="H61" s="123"/>
      <c r="I61" s="123"/>
      <c r="J61" s="124"/>
    </row>
    <row r="68" ht="27" customHeight="1"/>
    <row r="72" ht="38.450000000000003" customHeight="1"/>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4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4"/>
  <sheetViews>
    <sheetView view="pageBreakPreview" topLeftCell="A106" zoomScale="110" zoomScaleNormal="100" zoomScaleSheetLayoutView="110" workbookViewId="0">
      <selection activeCell="H70" sqref="H70"/>
    </sheetView>
  </sheetViews>
  <sheetFormatPr defaultColWidth="8.85546875" defaultRowHeight="12.75"/>
  <cols>
    <col min="1" max="7" width="8.85546875" style="125"/>
    <col min="8" max="9" width="16.42578125" style="128" customWidth="1"/>
    <col min="10" max="10" width="10.28515625" style="125" bestFit="1" customWidth="1"/>
    <col min="11" max="16384" width="8.85546875" style="125"/>
  </cols>
  <sheetData>
    <row r="1" spans="1:9">
      <c r="A1" s="191" t="s">
        <v>1</v>
      </c>
      <c r="B1" s="192"/>
      <c r="C1" s="192"/>
      <c r="D1" s="192"/>
      <c r="E1" s="192"/>
      <c r="F1" s="192"/>
      <c r="G1" s="192"/>
      <c r="H1" s="192"/>
      <c r="I1" s="192"/>
    </row>
    <row r="2" spans="1:9">
      <c r="A2" s="193" t="s">
        <v>463</v>
      </c>
      <c r="B2" s="194"/>
      <c r="C2" s="194"/>
      <c r="D2" s="194"/>
      <c r="E2" s="194"/>
      <c r="F2" s="194"/>
      <c r="G2" s="194"/>
      <c r="H2" s="194"/>
      <c r="I2" s="194"/>
    </row>
    <row r="3" spans="1:9">
      <c r="A3" s="195" t="s">
        <v>446</v>
      </c>
      <c r="B3" s="196"/>
      <c r="C3" s="196"/>
      <c r="D3" s="196"/>
      <c r="E3" s="196"/>
      <c r="F3" s="196"/>
      <c r="G3" s="196"/>
      <c r="H3" s="196"/>
      <c r="I3" s="196"/>
    </row>
    <row r="4" spans="1:9">
      <c r="A4" s="197" t="s">
        <v>447</v>
      </c>
      <c r="B4" s="198"/>
      <c r="C4" s="198"/>
      <c r="D4" s="198"/>
      <c r="E4" s="198"/>
      <c r="F4" s="198"/>
      <c r="G4" s="198"/>
      <c r="H4" s="198"/>
      <c r="I4" s="199"/>
    </row>
    <row r="5" spans="1:9" ht="45">
      <c r="A5" s="202" t="s">
        <v>2</v>
      </c>
      <c r="B5" s="203"/>
      <c r="C5" s="203"/>
      <c r="D5" s="203"/>
      <c r="E5" s="203"/>
      <c r="F5" s="203"/>
      <c r="G5" s="130" t="s">
        <v>101</v>
      </c>
      <c r="H5" s="10" t="s">
        <v>296</v>
      </c>
      <c r="I5" s="10" t="s">
        <v>297</v>
      </c>
    </row>
    <row r="6" spans="1:9">
      <c r="A6" s="200">
        <v>1</v>
      </c>
      <c r="B6" s="201"/>
      <c r="C6" s="201"/>
      <c r="D6" s="201"/>
      <c r="E6" s="201"/>
      <c r="F6" s="201"/>
      <c r="G6" s="129">
        <v>2</v>
      </c>
      <c r="H6" s="10">
        <v>3</v>
      </c>
      <c r="I6" s="10">
        <v>4</v>
      </c>
    </row>
    <row r="7" spans="1:9">
      <c r="A7" s="204"/>
      <c r="B7" s="204"/>
      <c r="C7" s="204"/>
      <c r="D7" s="204"/>
      <c r="E7" s="204"/>
      <c r="F7" s="204"/>
      <c r="G7" s="204"/>
      <c r="H7" s="204"/>
      <c r="I7" s="204"/>
    </row>
    <row r="8" spans="1:9" ht="12.75" customHeight="1">
      <c r="A8" s="205" t="s">
        <v>4</v>
      </c>
      <c r="B8" s="205"/>
      <c r="C8" s="205"/>
      <c r="D8" s="205"/>
      <c r="E8" s="205"/>
      <c r="F8" s="205"/>
      <c r="G8" s="11">
        <v>1</v>
      </c>
      <c r="H8" s="19">
        <v>0</v>
      </c>
      <c r="I8" s="19">
        <v>0</v>
      </c>
    </row>
    <row r="9" spans="1:9" ht="12.75" customHeight="1">
      <c r="A9" s="190" t="s">
        <v>302</v>
      </c>
      <c r="B9" s="190"/>
      <c r="C9" s="190"/>
      <c r="D9" s="190"/>
      <c r="E9" s="190"/>
      <c r="F9" s="190"/>
      <c r="G9" s="12">
        <v>2</v>
      </c>
      <c r="H9" s="126">
        <f>H10+H17+H27+H38+H43</f>
        <v>14956163</v>
      </c>
      <c r="I9" s="126">
        <f>I10+I17+I27+I38+I43</f>
        <v>14772364</v>
      </c>
    </row>
    <row r="10" spans="1:9" ht="12.75" customHeight="1">
      <c r="A10" s="189" t="s">
        <v>5</v>
      </c>
      <c r="B10" s="189"/>
      <c r="C10" s="189"/>
      <c r="D10" s="189"/>
      <c r="E10" s="189"/>
      <c r="F10" s="189"/>
      <c r="G10" s="12">
        <v>3</v>
      </c>
      <c r="H10" s="126">
        <f>H11+H12+H13+H14+H15+H16</f>
        <v>226543</v>
      </c>
      <c r="I10" s="126">
        <f>I11+I12+I13+I14+I15+I16</f>
        <v>206872</v>
      </c>
    </row>
    <row r="11" spans="1:9" ht="12.75" customHeight="1">
      <c r="A11" s="188" t="s">
        <v>6</v>
      </c>
      <c r="B11" s="188"/>
      <c r="C11" s="188"/>
      <c r="D11" s="188"/>
      <c r="E11" s="188"/>
      <c r="F11" s="188"/>
      <c r="G11" s="11">
        <v>4</v>
      </c>
      <c r="H11" s="19">
        <v>0</v>
      </c>
      <c r="I11" s="19">
        <v>0</v>
      </c>
    </row>
    <row r="12" spans="1:9" ht="22.9" customHeight="1">
      <c r="A12" s="188" t="s">
        <v>7</v>
      </c>
      <c r="B12" s="188"/>
      <c r="C12" s="188"/>
      <c r="D12" s="188"/>
      <c r="E12" s="188"/>
      <c r="F12" s="188"/>
      <c r="G12" s="11">
        <v>5</v>
      </c>
      <c r="H12" s="19">
        <v>223656</v>
      </c>
      <c r="I12" s="19">
        <v>206872</v>
      </c>
    </row>
    <row r="13" spans="1:9" ht="12.75" customHeight="1">
      <c r="A13" s="188" t="s">
        <v>8</v>
      </c>
      <c r="B13" s="188"/>
      <c r="C13" s="188"/>
      <c r="D13" s="188"/>
      <c r="E13" s="188"/>
      <c r="F13" s="188"/>
      <c r="G13" s="11">
        <v>6</v>
      </c>
      <c r="H13" s="19">
        <v>0</v>
      </c>
      <c r="I13" s="19">
        <v>0</v>
      </c>
    </row>
    <row r="14" spans="1:9" ht="12.75" customHeight="1">
      <c r="A14" s="188" t="s">
        <v>9</v>
      </c>
      <c r="B14" s="188"/>
      <c r="C14" s="188"/>
      <c r="D14" s="188"/>
      <c r="E14" s="188"/>
      <c r="F14" s="188"/>
      <c r="G14" s="11">
        <v>7</v>
      </c>
      <c r="H14" s="19">
        <v>2887</v>
      </c>
      <c r="I14" s="19">
        <v>0</v>
      </c>
    </row>
    <row r="15" spans="1:9" ht="12.75" customHeight="1">
      <c r="A15" s="188" t="s">
        <v>10</v>
      </c>
      <c r="B15" s="188"/>
      <c r="C15" s="188"/>
      <c r="D15" s="188"/>
      <c r="E15" s="188"/>
      <c r="F15" s="188"/>
      <c r="G15" s="11">
        <v>8</v>
      </c>
      <c r="H15" s="19">
        <v>0</v>
      </c>
      <c r="I15" s="19">
        <v>0</v>
      </c>
    </row>
    <row r="16" spans="1:9" ht="12.75" customHeight="1">
      <c r="A16" s="188" t="s">
        <v>11</v>
      </c>
      <c r="B16" s="188"/>
      <c r="C16" s="188"/>
      <c r="D16" s="188"/>
      <c r="E16" s="188"/>
      <c r="F16" s="188"/>
      <c r="G16" s="11">
        <v>9</v>
      </c>
      <c r="H16" s="19">
        <v>0</v>
      </c>
      <c r="I16" s="19">
        <v>0</v>
      </c>
    </row>
    <row r="17" spans="1:9" ht="12.75" customHeight="1">
      <c r="A17" s="189" t="s">
        <v>12</v>
      </c>
      <c r="B17" s="189"/>
      <c r="C17" s="189"/>
      <c r="D17" s="189"/>
      <c r="E17" s="189"/>
      <c r="F17" s="189"/>
      <c r="G17" s="12">
        <v>10</v>
      </c>
      <c r="H17" s="126">
        <f>H18+H19+H20+H21+H22+H23+H24+H25+H26</f>
        <v>14455440</v>
      </c>
      <c r="I17" s="126">
        <f>I18+I19+I20+I21+I22+I23+I24+I25+I26</f>
        <v>14291312</v>
      </c>
    </row>
    <row r="18" spans="1:9" ht="12.75" customHeight="1">
      <c r="A18" s="188" t="s">
        <v>13</v>
      </c>
      <c r="B18" s="188"/>
      <c r="C18" s="188"/>
      <c r="D18" s="188"/>
      <c r="E18" s="188"/>
      <c r="F18" s="188"/>
      <c r="G18" s="11">
        <v>11</v>
      </c>
      <c r="H18" s="19">
        <v>3429735</v>
      </c>
      <c r="I18" s="19">
        <v>3429735</v>
      </c>
    </row>
    <row r="19" spans="1:9" ht="12.75" customHeight="1">
      <c r="A19" s="188" t="s">
        <v>14</v>
      </c>
      <c r="B19" s="188"/>
      <c r="C19" s="188"/>
      <c r="D19" s="188"/>
      <c r="E19" s="188"/>
      <c r="F19" s="188"/>
      <c r="G19" s="11">
        <v>12</v>
      </c>
      <c r="H19" s="19">
        <v>2354281</v>
      </c>
      <c r="I19" s="19">
        <v>2306906</v>
      </c>
    </row>
    <row r="20" spans="1:9" ht="12.75" customHeight="1">
      <c r="A20" s="188" t="s">
        <v>15</v>
      </c>
      <c r="B20" s="188"/>
      <c r="C20" s="188"/>
      <c r="D20" s="188"/>
      <c r="E20" s="188"/>
      <c r="F20" s="188"/>
      <c r="G20" s="11">
        <v>13</v>
      </c>
      <c r="H20" s="19">
        <v>8558711</v>
      </c>
      <c r="I20" s="19">
        <v>8426426</v>
      </c>
    </row>
    <row r="21" spans="1:9" ht="12.75" customHeight="1">
      <c r="A21" s="188" t="s">
        <v>16</v>
      </c>
      <c r="B21" s="188"/>
      <c r="C21" s="188"/>
      <c r="D21" s="188"/>
      <c r="E21" s="188"/>
      <c r="F21" s="188"/>
      <c r="G21" s="11">
        <v>14</v>
      </c>
      <c r="H21" s="19">
        <v>14424</v>
      </c>
      <c r="I21" s="19">
        <v>15989</v>
      </c>
    </row>
    <row r="22" spans="1:9" ht="12.75" customHeight="1">
      <c r="A22" s="188" t="s">
        <v>17</v>
      </c>
      <c r="B22" s="188"/>
      <c r="C22" s="188"/>
      <c r="D22" s="188"/>
      <c r="E22" s="188"/>
      <c r="F22" s="188"/>
      <c r="G22" s="11">
        <v>15</v>
      </c>
      <c r="H22" s="19">
        <v>0</v>
      </c>
      <c r="I22" s="19">
        <v>0</v>
      </c>
    </row>
    <row r="23" spans="1:9" ht="12.75" customHeight="1">
      <c r="A23" s="188" t="s">
        <v>18</v>
      </c>
      <c r="B23" s="188"/>
      <c r="C23" s="188"/>
      <c r="D23" s="188"/>
      <c r="E23" s="188"/>
      <c r="F23" s="188"/>
      <c r="G23" s="11">
        <v>16</v>
      </c>
      <c r="H23" s="19">
        <v>5309</v>
      </c>
      <c r="I23" s="19">
        <v>5309</v>
      </c>
    </row>
    <row r="24" spans="1:9" ht="12.75" customHeight="1">
      <c r="A24" s="188" t="s">
        <v>19</v>
      </c>
      <c r="B24" s="188"/>
      <c r="C24" s="188"/>
      <c r="D24" s="188"/>
      <c r="E24" s="188"/>
      <c r="F24" s="188"/>
      <c r="G24" s="11">
        <v>17</v>
      </c>
      <c r="H24" s="19">
        <v>92980</v>
      </c>
      <c r="I24" s="19">
        <v>106947</v>
      </c>
    </row>
    <row r="25" spans="1:9" ht="12.75" customHeight="1">
      <c r="A25" s="188" t="s">
        <v>20</v>
      </c>
      <c r="B25" s="188"/>
      <c r="C25" s="188"/>
      <c r="D25" s="188"/>
      <c r="E25" s="188"/>
      <c r="F25" s="188"/>
      <c r="G25" s="11">
        <v>18</v>
      </c>
      <c r="H25" s="19">
        <v>0</v>
      </c>
      <c r="I25" s="19">
        <v>0</v>
      </c>
    </row>
    <row r="26" spans="1:9" ht="12.75" customHeight="1">
      <c r="A26" s="188" t="s">
        <v>21</v>
      </c>
      <c r="B26" s="188"/>
      <c r="C26" s="188"/>
      <c r="D26" s="188"/>
      <c r="E26" s="188"/>
      <c r="F26" s="188"/>
      <c r="G26" s="11">
        <v>19</v>
      </c>
      <c r="H26" s="19">
        <v>0</v>
      </c>
      <c r="I26" s="19">
        <v>0</v>
      </c>
    </row>
    <row r="27" spans="1:9" ht="12.75" customHeight="1">
      <c r="A27" s="189" t="s">
        <v>22</v>
      </c>
      <c r="B27" s="189"/>
      <c r="C27" s="189"/>
      <c r="D27" s="189"/>
      <c r="E27" s="189"/>
      <c r="F27" s="189"/>
      <c r="G27" s="12">
        <v>20</v>
      </c>
      <c r="H27" s="126">
        <f>SUM(H28:H37)</f>
        <v>258736</v>
      </c>
      <c r="I27" s="126">
        <f>SUM(I28:I37)</f>
        <v>258736</v>
      </c>
    </row>
    <row r="28" spans="1:9" ht="12.75" customHeight="1">
      <c r="A28" s="188" t="s">
        <v>23</v>
      </c>
      <c r="B28" s="188"/>
      <c r="C28" s="188"/>
      <c r="D28" s="188"/>
      <c r="E28" s="188"/>
      <c r="F28" s="188"/>
      <c r="G28" s="11">
        <v>21</v>
      </c>
      <c r="H28" s="19">
        <v>2655</v>
      </c>
      <c r="I28" s="19">
        <v>2655</v>
      </c>
    </row>
    <row r="29" spans="1:9" ht="12.75" customHeight="1">
      <c r="A29" s="188" t="s">
        <v>24</v>
      </c>
      <c r="B29" s="188"/>
      <c r="C29" s="188"/>
      <c r="D29" s="188"/>
      <c r="E29" s="188"/>
      <c r="F29" s="188"/>
      <c r="G29" s="11">
        <v>22</v>
      </c>
      <c r="H29" s="19">
        <v>0</v>
      </c>
      <c r="I29" s="19">
        <v>0</v>
      </c>
    </row>
    <row r="30" spans="1:9" ht="12.75" customHeight="1">
      <c r="A30" s="188" t="s">
        <v>25</v>
      </c>
      <c r="B30" s="188"/>
      <c r="C30" s="188"/>
      <c r="D30" s="188"/>
      <c r="E30" s="188"/>
      <c r="F30" s="188"/>
      <c r="G30" s="11">
        <v>23</v>
      </c>
      <c r="H30" s="19">
        <v>0</v>
      </c>
      <c r="I30" s="19">
        <v>0</v>
      </c>
    </row>
    <row r="31" spans="1:9" ht="24" customHeight="1">
      <c r="A31" s="188" t="s">
        <v>26</v>
      </c>
      <c r="B31" s="188"/>
      <c r="C31" s="188"/>
      <c r="D31" s="188"/>
      <c r="E31" s="188"/>
      <c r="F31" s="188"/>
      <c r="G31" s="11">
        <v>24</v>
      </c>
      <c r="H31" s="19">
        <v>0</v>
      </c>
      <c r="I31" s="19">
        <v>0</v>
      </c>
    </row>
    <row r="32" spans="1:9" ht="23.45" customHeight="1">
      <c r="A32" s="188" t="s">
        <v>27</v>
      </c>
      <c r="B32" s="188"/>
      <c r="C32" s="188"/>
      <c r="D32" s="188"/>
      <c r="E32" s="188"/>
      <c r="F32" s="188"/>
      <c r="G32" s="11">
        <v>25</v>
      </c>
      <c r="H32" s="19">
        <v>0</v>
      </c>
      <c r="I32" s="19">
        <v>0</v>
      </c>
    </row>
    <row r="33" spans="1:9" ht="21.6" customHeight="1">
      <c r="A33" s="188" t="s">
        <v>28</v>
      </c>
      <c r="B33" s="188"/>
      <c r="C33" s="188"/>
      <c r="D33" s="188"/>
      <c r="E33" s="188"/>
      <c r="F33" s="188"/>
      <c r="G33" s="11">
        <v>26</v>
      </c>
      <c r="H33" s="19">
        <v>0</v>
      </c>
      <c r="I33" s="19">
        <v>0</v>
      </c>
    </row>
    <row r="34" spans="1:9" ht="12.75" customHeight="1">
      <c r="A34" s="188" t="s">
        <v>29</v>
      </c>
      <c r="B34" s="188"/>
      <c r="C34" s="188"/>
      <c r="D34" s="188"/>
      <c r="E34" s="188"/>
      <c r="F34" s="188"/>
      <c r="G34" s="11">
        <v>27</v>
      </c>
      <c r="H34" s="19">
        <v>0</v>
      </c>
      <c r="I34" s="19">
        <v>0</v>
      </c>
    </row>
    <row r="35" spans="1:9" ht="12.75" customHeight="1">
      <c r="A35" s="188" t="s">
        <v>30</v>
      </c>
      <c r="B35" s="188"/>
      <c r="C35" s="188"/>
      <c r="D35" s="188"/>
      <c r="E35" s="188"/>
      <c r="F35" s="188"/>
      <c r="G35" s="11">
        <v>28</v>
      </c>
      <c r="H35" s="19">
        <v>256081</v>
      </c>
      <c r="I35" s="19">
        <v>256081</v>
      </c>
    </row>
    <row r="36" spans="1:9" ht="12.75" customHeight="1">
      <c r="A36" s="188" t="s">
        <v>31</v>
      </c>
      <c r="B36" s="188"/>
      <c r="C36" s="188"/>
      <c r="D36" s="188"/>
      <c r="E36" s="188"/>
      <c r="F36" s="188"/>
      <c r="G36" s="11">
        <v>29</v>
      </c>
      <c r="H36" s="19">
        <v>0</v>
      </c>
      <c r="I36" s="19">
        <v>0</v>
      </c>
    </row>
    <row r="37" spans="1:9" ht="12.75" customHeight="1">
      <c r="A37" s="188" t="s">
        <v>32</v>
      </c>
      <c r="B37" s="188"/>
      <c r="C37" s="188"/>
      <c r="D37" s="188"/>
      <c r="E37" s="188"/>
      <c r="F37" s="188"/>
      <c r="G37" s="11">
        <v>30</v>
      </c>
      <c r="H37" s="19">
        <v>0</v>
      </c>
      <c r="I37" s="19">
        <v>0</v>
      </c>
    </row>
    <row r="38" spans="1:9" ht="12.75" customHeight="1">
      <c r="A38" s="189" t="s">
        <v>33</v>
      </c>
      <c r="B38" s="189"/>
      <c r="C38" s="189"/>
      <c r="D38" s="189"/>
      <c r="E38" s="189"/>
      <c r="F38" s="189"/>
      <c r="G38" s="12">
        <v>31</v>
      </c>
      <c r="H38" s="126">
        <f>H39+H40+H41+H42</f>
        <v>15444</v>
      </c>
      <c r="I38" s="126">
        <f>I39+I40+I41+I42</f>
        <v>15444</v>
      </c>
    </row>
    <row r="39" spans="1:9" ht="12.75" customHeight="1">
      <c r="A39" s="188" t="s">
        <v>34</v>
      </c>
      <c r="B39" s="188"/>
      <c r="C39" s="188"/>
      <c r="D39" s="188"/>
      <c r="E39" s="188"/>
      <c r="F39" s="188"/>
      <c r="G39" s="11">
        <v>32</v>
      </c>
      <c r="H39" s="19">
        <v>0</v>
      </c>
      <c r="I39" s="19">
        <v>0</v>
      </c>
    </row>
    <row r="40" spans="1:9" ht="12.75" customHeight="1">
      <c r="A40" s="188" t="s">
        <v>35</v>
      </c>
      <c r="B40" s="188"/>
      <c r="C40" s="188"/>
      <c r="D40" s="188"/>
      <c r="E40" s="188"/>
      <c r="F40" s="188"/>
      <c r="G40" s="11">
        <v>33</v>
      </c>
      <c r="H40" s="19">
        <v>0</v>
      </c>
      <c r="I40" s="19">
        <v>0</v>
      </c>
    </row>
    <row r="41" spans="1:9" ht="12.75" customHeight="1">
      <c r="A41" s="188" t="s">
        <v>36</v>
      </c>
      <c r="B41" s="188"/>
      <c r="C41" s="188"/>
      <c r="D41" s="188"/>
      <c r="E41" s="188"/>
      <c r="F41" s="188"/>
      <c r="G41" s="11">
        <v>34</v>
      </c>
      <c r="H41" s="19">
        <v>0</v>
      </c>
      <c r="I41" s="19">
        <v>0</v>
      </c>
    </row>
    <row r="42" spans="1:9" ht="12.75" customHeight="1">
      <c r="A42" s="188" t="s">
        <v>37</v>
      </c>
      <c r="B42" s="188"/>
      <c r="C42" s="188"/>
      <c r="D42" s="188"/>
      <c r="E42" s="188"/>
      <c r="F42" s="188"/>
      <c r="G42" s="11">
        <v>35</v>
      </c>
      <c r="H42" s="19">
        <v>15444</v>
      </c>
      <c r="I42" s="19">
        <v>15444</v>
      </c>
    </row>
    <row r="43" spans="1:9" ht="12.75" customHeight="1">
      <c r="A43" s="188" t="s">
        <v>38</v>
      </c>
      <c r="B43" s="188"/>
      <c r="C43" s="188"/>
      <c r="D43" s="188"/>
      <c r="E43" s="188"/>
      <c r="F43" s="188"/>
      <c r="G43" s="11">
        <v>36</v>
      </c>
      <c r="H43" s="19">
        <v>0</v>
      </c>
      <c r="I43" s="19">
        <v>0</v>
      </c>
    </row>
    <row r="44" spans="1:9" ht="12.75" customHeight="1">
      <c r="A44" s="190" t="s">
        <v>303</v>
      </c>
      <c r="B44" s="190"/>
      <c r="C44" s="190"/>
      <c r="D44" s="190"/>
      <c r="E44" s="190"/>
      <c r="F44" s="190"/>
      <c r="G44" s="12">
        <v>37</v>
      </c>
      <c r="H44" s="126">
        <f>H45+H53+H60+H70</f>
        <v>6910883</v>
      </c>
      <c r="I44" s="126">
        <f>I45+I53+I60+I70</f>
        <v>6601515</v>
      </c>
    </row>
    <row r="45" spans="1:9" ht="12.75" customHeight="1">
      <c r="A45" s="189" t="s">
        <v>39</v>
      </c>
      <c r="B45" s="189"/>
      <c r="C45" s="189"/>
      <c r="D45" s="189"/>
      <c r="E45" s="189"/>
      <c r="F45" s="189"/>
      <c r="G45" s="12">
        <v>38</v>
      </c>
      <c r="H45" s="126">
        <f>SUM(H46:H52)</f>
        <v>4433251</v>
      </c>
      <c r="I45" s="126">
        <f>SUM(I46:I52)</f>
        <v>4201594</v>
      </c>
    </row>
    <row r="46" spans="1:9" ht="12.75" customHeight="1">
      <c r="A46" s="188" t="s">
        <v>40</v>
      </c>
      <c r="B46" s="188"/>
      <c r="C46" s="188"/>
      <c r="D46" s="188"/>
      <c r="E46" s="188"/>
      <c r="F46" s="188"/>
      <c r="G46" s="11">
        <v>39</v>
      </c>
      <c r="H46" s="19">
        <v>1447613</v>
      </c>
      <c r="I46" s="19">
        <v>1289650</v>
      </c>
    </row>
    <row r="47" spans="1:9" ht="12.75" customHeight="1">
      <c r="A47" s="188" t="s">
        <v>41</v>
      </c>
      <c r="B47" s="188"/>
      <c r="C47" s="188"/>
      <c r="D47" s="188"/>
      <c r="E47" s="188"/>
      <c r="F47" s="188"/>
      <c r="G47" s="11">
        <v>40</v>
      </c>
      <c r="H47" s="19">
        <v>666306</v>
      </c>
      <c r="I47" s="19">
        <v>520589</v>
      </c>
    </row>
    <row r="48" spans="1:9" ht="12.75" customHeight="1">
      <c r="A48" s="188" t="s">
        <v>42</v>
      </c>
      <c r="B48" s="188"/>
      <c r="C48" s="188"/>
      <c r="D48" s="188"/>
      <c r="E48" s="188"/>
      <c r="F48" s="188"/>
      <c r="G48" s="11">
        <v>41</v>
      </c>
      <c r="H48" s="19">
        <v>1314388</v>
      </c>
      <c r="I48" s="19">
        <v>1389269</v>
      </c>
    </row>
    <row r="49" spans="1:9" ht="12.75" customHeight="1">
      <c r="A49" s="188" t="s">
        <v>43</v>
      </c>
      <c r="B49" s="188"/>
      <c r="C49" s="188"/>
      <c r="D49" s="188"/>
      <c r="E49" s="188"/>
      <c r="F49" s="188"/>
      <c r="G49" s="11">
        <v>42</v>
      </c>
      <c r="H49" s="19">
        <v>14206</v>
      </c>
      <c r="I49" s="19">
        <v>11348</v>
      </c>
    </row>
    <row r="50" spans="1:9" ht="12.75" customHeight="1">
      <c r="A50" s="188" t="s">
        <v>44</v>
      </c>
      <c r="B50" s="188"/>
      <c r="C50" s="188"/>
      <c r="D50" s="188"/>
      <c r="E50" s="188"/>
      <c r="F50" s="188"/>
      <c r="G50" s="11">
        <v>43</v>
      </c>
      <c r="H50" s="19">
        <v>0</v>
      </c>
      <c r="I50" s="19">
        <v>0</v>
      </c>
    </row>
    <row r="51" spans="1:9" ht="12.75" customHeight="1">
      <c r="A51" s="188" t="s">
        <v>45</v>
      </c>
      <c r="B51" s="188"/>
      <c r="C51" s="188"/>
      <c r="D51" s="188"/>
      <c r="E51" s="188"/>
      <c r="F51" s="188"/>
      <c r="G51" s="11">
        <v>44</v>
      </c>
      <c r="H51" s="19">
        <v>990738</v>
      </c>
      <c r="I51" s="19">
        <v>990738</v>
      </c>
    </row>
    <row r="52" spans="1:9" ht="12.75" customHeight="1">
      <c r="A52" s="188" t="s">
        <v>46</v>
      </c>
      <c r="B52" s="188"/>
      <c r="C52" s="188"/>
      <c r="D52" s="188"/>
      <c r="E52" s="188"/>
      <c r="F52" s="188"/>
      <c r="G52" s="11">
        <v>45</v>
      </c>
      <c r="H52" s="19">
        <v>0</v>
      </c>
      <c r="I52" s="19">
        <v>0</v>
      </c>
    </row>
    <row r="53" spans="1:9" ht="12.75" customHeight="1">
      <c r="A53" s="189" t="s">
        <v>47</v>
      </c>
      <c r="B53" s="189"/>
      <c r="C53" s="189"/>
      <c r="D53" s="189"/>
      <c r="E53" s="189"/>
      <c r="F53" s="189"/>
      <c r="G53" s="12">
        <v>46</v>
      </c>
      <c r="H53" s="126">
        <f>SUM(H54:H59)</f>
        <v>1893789</v>
      </c>
      <c r="I53" s="126">
        <f>SUM(I54:I59)</f>
        <v>1880071</v>
      </c>
    </row>
    <row r="54" spans="1:9" ht="12.75" customHeight="1">
      <c r="A54" s="188" t="s">
        <v>48</v>
      </c>
      <c r="B54" s="188"/>
      <c r="C54" s="188"/>
      <c r="D54" s="188"/>
      <c r="E54" s="188"/>
      <c r="F54" s="188"/>
      <c r="G54" s="11">
        <v>47</v>
      </c>
      <c r="H54" s="19">
        <v>0</v>
      </c>
      <c r="I54" s="19">
        <v>0</v>
      </c>
    </row>
    <row r="55" spans="1:9" ht="12.75" customHeight="1">
      <c r="A55" s="188" t="s">
        <v>49</v>
      </c>
      <c r="B55" s="188"/>
      <c r="C55" s="188"/>
      <c r="D55" s="188"/>
      <c r="E55" s="188"/>
      <c r="F55" s="188"/>
      <c r="G55" s="11">
        <v>48</v>
      </c>
      <c r="H55" s="19">
        <v>0</v>
      </c>
      <c r="I55" s="19">
        <v>0</v>
      </c>
    </row>
    <row r="56" spans="1:9" ht="12.75" customHeight="1">
      <c r="A56" s="188" t="s">
        <v>50</v>
      </c>
      <c r="B56" s="188"/>
      <c r="C56" s="188"/>
      <c r="D56" s="188"/>
      <c r="E56" s="188"/>
      <c r="F56" s="188"/>
      <c r="G56" s="11">
        <v>49</v>
      </c>
      <c r="H56" s="19">
        <v>1733877</v>
      </c>
      <c r="I56" s="19">
        <v>1695593</v>
      </c>
    </row>
    <row r="57" spans="1:9" ht="12.75" customHeight="1">
      <c r="A57" s="188" t="s">
        <v>51</v>
      </c>
      <c r="B57" s="188"/>
      <c r="C57" s="188"/>
      <c r="D57" s="188"/>
      <c r="E57" s="188"/>
      <c r="F57" s="188"/>
      <c r="G57" s="11">
        <v>50</v>
      </c>
      <c r="H57" s="19">
        <v>820</v>
      </c>
      <c r="I57" s="19">
        <v>330</v>
      </c>
    </row>
    <row r="58" spans="1:9" ht="12.75" customHeight="1">
      <c r="A58" s="188" t="s">
        <v>52</v>
      </c>
      <c r="B58" s="188"/>
      <c r="C58" s="188"/>
      <c r="D58" s="188"/>
      <c r="E58" s="188"/>
      <c r="F58" s="188"/>
      <c r="G58" s="11">
        <v>51</v>
      </c>
      <c r="H58" s="19">
        <v>70639</v>
      </c>
      <c r="I58" s="19">
        <v>87646</v>
      </c>
    </row>
    <row r="59" spans="1:9" ht="12.75" customHeight="1">
      <c r="A59" s="188" t="s">
        <v>53</v>
      </c>
      <c r="B59" s="188"/>
      <c r="C59" s="188"/>
      <c r="D59" s="188"/>
      <c r="E59" s="188"/>
      <c r="F59" s="188"/>
      <c r="G59" s="11">
        <v>52</v>
      </c>
      <c r="H59" s="19">
        <v>88453</v>
      </c>
      <c r="I59" s="19">
        <v>96502</v>
      </c>
    </row>
    <row r="60" spans="1:9" ht="12.75" customHeight="1">
      <c r="A60" s="189" t="s">
        <v>54</v>
      </c>
      <c r="B60" s="189"/>
      <c r="C60" s="189"/>
      <c r="D60" s="189"/>
      <c r="E60" s="189"/>
      <c r="F60" s="189"/>
      <c r="G60" s="12">
        <v>53</v>
      </c>
      <c r="H60" s="126">
        <f>SUM(H61:H69)</f>
        <v>498752</v>
      </c>
      <c r="I60" s="126">
        <f>SUM(I61:I69)</f>
        <v>342363</v>
      </c>
    </row>
    <row r="61" spans="1:9" ht="12.75" customHeight="1">
      <c r="A61" s="188" t="s">
        <v>23</v>
      </c>
      <c r="B61" s="188"/>
      <c r="C61" s="188"/>
      <c r="D61" s="188"/>
      <c r="E61" s="188"/>
      <c r="F61" s="188"/>
      <c r="G61" s="11">
        <v>54</v>
      </c>
      <c r="H61" s="19">
        <v>0</v>
      </c>
      <c r="I61" s="19">
        <v>0</v>
      </c>
    </row>
    <row r="62" spans="1:9" ht="27.6" customHeight="1">
      <c r="A62" s="188" t="s">
        <v>24</v>
      </c>
      <c r="B62" s="188"/>
      <c r="C62" s="188"/>
      <c r="D62" s="188"/>
      <c r="E62" s="188"/>
      <c r="F62" s="188"/>
      <c r="G62" s="11">
        <v>55</v>
      </c>
      <c r="H62" s="19">
        <v>0</v>
      </c>
      <c r="I62" s="19">
        <v>0</v>
      </c>
    </row>
    <row r="63" spans="1:9" ht="12.75" customHeight="1">
      <c r="A63" s="188" t="s">
        <v>25</v>
      </c>
      <c r="B63" s="188"/>
      <c r="C63" s="188"/>
      <c r="D63" s="188"/>
      <c r="E63" s="188"/>
      <c r="F63" s="188"/>
      <c r="G63" s="11">
        <v>56</v>
      </c>
      <c r="H63" s="19">
        <v>0</v>
      </c>
      <c r="I63" s="19">
        <v>0</v>
      </c>
    </row>
    <row r="64" spans="1:9" ht="25.9" customHeight="1">
      <c r="A64" s="188" t="s">
        <v>55</v>
      </c>
      <c r="B64" s="188"/>
      <c r="C64" s="188"/>
      <c r="D64" s="188"/>
      <c r="E64" s="188"/>
      <c r="F64" s="188"/>
      <c r="G64" s="11">
        <v>57</v>
      </c>
      <c r="H64" s="19">
        <v>0</v>
      </c>
      <c r="I64" s="19">
        <v>0</v>
      </c>
    </row>
    <row r="65" spans="1:9" ht="21.6" customHeight="1">
      <c r="A65" s="188" t="s">
        <v>27</v>
      </c>
      <c r="B65" s="188"/>
      <c r="C65" s="188"/>
      <c r="D65" s="188"/>
      <c r="E65" s="188"/>
      <c r="F65" s="188"/>
      <c r="G65" s="11">
        <v>58</v>
      </c>
      <c r="H65" s="19">
        <v>0</v>
      </c>
      <c r="I65" s="19">
        <v>0</v>
      </c>
    </row>
    <row r="66" spans="1:9" ht="21.6" customHeight="1">
      <c r="A66" s="188" t="s">
        <v>28</v>
      </c>
      <c r="B66" s="188"/>
      <c r="C66" s="188"/>
      <c r="D66" s="188"/>
      <c r="E66" s="188"/>
      <c r="F66" s="188"/>
      <c r="G66" s="11">
        <v>59</v>
      </c>
      <c r="H66" s="19">
        <v>0</v>
      </c>
      <c r="I66" s="19">
        <v>0</v>
      </c>
    </row>
    <row r="67" spans="1:9" ht="12.75" customHeight="1">
      <c r="A67" s="188" t="s">
        <v>29</v>
      </c>
      <c r="B67" s="188"/>
      <c r="C67" s="188"/>
      <c r="D67" s="188"/>
      <c r="E67" s="188"/>
      <c r="F67" s="188"/>
      <c r="G67" s="11">
        <v>60</v>
      </c>
      <c r="H67" s="19">
        <v>325</v>
      </c>
      <c r="I67" s="19">
        <v>325</v>
      </c>
    </row>
    <row r="68" spans="1:9" ht="12.75" customHeight="1">
      <c r="A68" s="188" t="s">
        <v>30</v>
      </c>
      <c r="B68" s="188"/>
      <c r="C68" s="188"/>
      <c r="D68" s="188"/>
      <c r="E68" s="188"/>
      <c r="F68" s="188"/>
      <c r="G68" s="11">
        <v>61</v>
      </c>
      <c r="H68" s="19">
        <v>498427</v>
      </c>
      <c r="I68" s="19">
        <v>342038</v>
      </c>
    </row>
    <row r="69" spans="1:9" ht="12.75" customHeight="1">
      <c r="A69" s="188" t="s">
        <v>56</v>
      </c>
      <c r="B69" s="188"/>
      <c r="C69" s="188"/>
      <c r="D69" s="188"/>
      <c r="E69" s="188"/>
      <c r="F69" s="188"/>
      <c r="G69" s="11">
        <v>62</v>
      </c>
      <c r="H69" s="19">
        <v>0</v>
      </c>
      <c r="I69" s="19">
        <v>0</v>
      </c>
    </row>
    <row r="70" spans="1:9" ht="12.75" customHeight="1">
      <c r="A70" s="188" t="s">
        <v>57</v>
      </c>
      <c r="B70" s="188"/>
      <c r="C70" s="188"/>
      <c r="D70" s="188"/>
      <c r="E70" s="188"/>
      <c r="F70" s="188"/>
      <c r="G70" s="11">
        <v>63</v>
      </c>
      <c r="H70" s="19">
        <v>85091</v>
      </c>
      <c r="I70" s="19">
        <v>177487</v>
      </c>
    </row>
    <row r="71" spans="1:9" ht="12.75" customHeight="1">
      <c r="A71" s="205" t="s">
        <v>58</v>
      </c>
      <c r="B71" s="205"/>
      <c r="C71" s="205"/>
      <c r="D71" s="205"/>
      <c r="E71" s="205"/>
      <c r="F71" s="205"/>
      <c r="G71" s="11">
        <v>64</v>
      </c>
      <c r="H71" s="19">
        <v>3606</v>
      </c>
      <c r="I71" s="19">
        <v>2279</v>
      </c>
    </row>
    <row r="72" spans="1:9" ht="12.75" customHeight="1">
      <c r="A72" s="190" t="s">
        <v>304</v>
      </c>
      <c r="B72" s="190"/>
      <c r="C72" s="190"/>
      <c r="D72" s="190"/>
      <c r="E72" s="190"/>
      <c r="F72" s="190"/>
      <c r="G72" s="12">
        <v>65</v>
      </c>
      <c r="H72" s="126">
        <f>H8+H9+H44+H71</f>
        <v>21870652</v>
      </c>
      <c r="I72" s="126">
        <f>I8+I9+I44+I71</f>
        <v>21376158</v>
      </c>
    </row>
    <row r="73" spans="1:9" ht="12.75" customHeight="1">
      <c r="A73" s="205" t="s">
        <v>59</v>
      </c>
      <c r="B73" s="205"/>
      <c r="C73" s="205"/>
      <c r="D73" s="205"/>
      <c r="E73" s="205"/>
      <c r="F73" s="205"/>
      <c r="G73" s="11">
        <v>66</v>
      </c>
      <c r="H73" s="19">
        <v>0</v>
      </c>
      <c r="I73" s="19">
        <v>0</v>
      </c>
    </row>
    <row r="74" spans="1:9">
      <c r="A74" s="207" t="s">
        <v>60</v>
      </c>
      <c r="B74" s="208"/>
      <c r="C74" s="208"/>
      <c r="D74" s="208"/>
      <c r="E74" s="208"/>
      <c r="F74" s="208"/>
      <c r="G74" s="208"/>
      <c r="H74" s="208"/>
      <c r="I74" s="208"/>
    </row>
    <row r="75" spans="1:9" ht="12.75" customHeight="1">
      <c r="A75" s="190" t="s">
        <v>351</v>
      </c>
      <c r="B75" s="190"/>
      <c r="C75" s="190"/>
      <c r="D75" s="190"/>
      <c r="E75" s="190"/>
      <c r="F75" s="190"/>
      <c r="G75" s="12">
        <v>67</v>
      </c>
      <c r="H75" s="127">
        <f>H76+H77+H78+H84+H85+H91+H94+H97</f>
        <v>4654331</v>
      </c>
      <c r="I75" s="127">
        <f>I76+I77+I78+I84+I85+I91+I94+I97</f>
        <v>4365777</v>
      </c>
    </row>
    <row r="76" spans="1:9" ht="12.75" customHeight="1">
      <c r="A76" s="188" t="s">
        <v>61</v>
      </c>
      <c r="B76" s="188"/>
      <c r="C76" s="188"/>
      <c r="D76" s="188"/>
      <c r="E76" s="188"/>
      <c r="F76" s="188"/>
      <c r="G76" s="11">
        <v>68</v>
      </c>
      <c r="H76" s="19">
        <v>10149844</v>
      </c>
      <c r="I76" s="19">
        <v>10149844</v>
      </c>
    </row>
    <row r="77" spans="1:9" ht="12.75" customHeight="1">
      <c r="A77" s="188" t="s">
        <v>62</v>
      </c>
      <c r="B77" s="188"/>
      <c r="C77" s="188"/>
      <c r="D77" s="188"/>
      <c r="E77" s="188"/>
      <c r="F77" s="188"/>
      <c r="G77" s="11">
        <v>69</v>
      </c>
      <c r="H77" s="19">
        <v>3329634</v>
      </c>
      <c r="I77" s="19">
        <v>3329634</v>
      </c>
    </row>
    <row r="78" spans="1:9" ht="12.75" customHeight="1">
      <c r="A78" s="189" t="s">
        <v>63</v>
      </c>
      <c r="B78" s="189"/>
      <c r="C78" s="189"/>
      <c r="D78" s="189"/>
      <c r="E78" s="189"/>
      <c r="F78" s="189"/>
      <c r="G78" s="12">
        <v>70</v>
      </c>
      <c r="H78" s="127">
        <f>SUM(H79:H83)</f>
        <v>308613</v>
      </c>
      <c r="I78" s="127">
        <f>SUM(I79:I83)</f>
        <v>308613</v>
      </c>
    </row>
    <row r="79" spans="1:9" ht="12.75" customHeight="1">
      <c r="A79" s="188" t="s">
        <v>64</v>
      </c>
      <c r="B79" s="188"/>
      <c r="C79" s="188"/>
      <c r="D79" s="188"/>
      <c r="E79" s="188"/>
      <c r="F79" s="188"/>
      <c r="G79" s="11">
        <v>71</v>
      </c>
      <c r="H79" s="19">
        <v>308613</v>
      </c>
      <c r="I79" s="19">
        <v>308613</v>
      </c>
    </row>
    <row r="80" spans="1:9" ht="12.75" customHeight="1">
      <c r="A80" s="188" t="s">
        <v>65</v>
      </c>
      <c r="B80" s="188"/>
      <c r="C80" s="188"/>
      <c r="D80" s="188"/>
      <c r="E80" s="188"/>
      <c r="F80" s="188"/>
      <c r="G80" s="11">
        <v>72</v>
      </c>
      <c r="H80" s="19">
        <v>11434</v>
      </c>
      <c r="I80" s="19">
        <v>11434</v>
      </c>
    </row>
    <row r="81" spans="1:9" ht="12.75" customHeight="1">
      <c r="A81" s="188" t="s">
        <v>66</v>
      </c>
      <c r="B81" s="188"/>
      <c r="C81" s="188"/>
      <c r="D81" s="188"/>
      <c r="E81" s="188"/>
      <c r="F81" s="188"/>
      <c r="G81" s="11">
        <v>73</v>
      </c>
      <c r="H81" s="19">
        <v>-11434</v>
      </c>
      <c r="I81" s="19">
        <v>-11434</v>
      </c>
    </row>
    <row r="82" spans="1:9" ht="12.75" customHeight="1">
      <c r="A82" s="188" t="s">
        <v>67</v>
      </c>
      <c r="B82" s="188"/>
      <c r="C82" s="188"/>
      <c r="D82" s="188"/>
      <c r="E82" s="188"/>
      <c r="F82" s="188"/>
      <c r="G82" s="11">
        <v>74</v>
      </c>
      <c r="H82" s="19">
        <v>0</v>
      </c>
      <c r="I82" s="19">
        <v>0</v>
      </c>
    </row>
    <row r="83" spans="1:9" ht="12.75" customHeight="1">
      <c r="A83" s="188" t="s">
        <v>68</v>
      </c>
      <c r="B83" s="188"/>
      <c r="C83" s="188"/>
      <c r="D83" s="188"/>
      <c r="E83" s="188"/>
      <c r="F83" s="188"/>
      <c r="G83" s="11">
        <v>75</v>
      </c>
      <c r="H83" s="19">
        <v>0</v>
      </c>
      <c r="I83" s="19">
        <v>0</v>
      </c>
    </row>
    <row r="84" spans="1:9" ht="12.75" customHeight="1">
      <c r="A84" s="206" t="s">
        <v>69</v>
      </c>
      <c r="B84" s="206"/>
      <c r="C84" s="206"/>
      <c r="D84" s="206"/>
      <c r="E84" s="206"/>
      <c r="F84" s="206"/>
      <c r="G84" s="49">
        <v>76</v>
      </c>
      <c r="H84" s="50">
        <v>3179959</v>
      </c>
      <c r="I84" s="50">
        <v>3179959</v>
      </c>
    </row>
    <row r="85" spans="1:9" ht="12.75" customHeight="1">
      <c r="A85" s="189" t="s">
        <v>443</v>
      </c>
      <c r="B85" s="189"/>
      <c r="C85" s="189"/>
      <c r="D85" s="189"/>
      <c r="E85" s="189"/>
      <c r="F85" s="189"/>
      <c r="G85" s="12">
        <v>77</v>
      </c>
      <c r="H85" s="126">
        <f>H86+H87+H88+H89+H90</f>
        <v>0</v>
      </c>
      <c r="I85" s="126">
        <f>I86+I87+I88+I89+I90</f>
        <v>0</v>
      </c>
    </row>
    <row r="86" spans="1:9" ht="25.5" customHeight="1">
      <c r="A86" s="188" t="s">
        <v>444</v>
      </c>
      <c r="B86" s="188"/>
      <c r="C86" s="188"/>
      <c r="D86" s="188"/>
      <c r="E86" s="188"/>
      <c r="F86" s="188"/>
      <c r="G86" s="11">
        <v>78</v>
      </c>
      <c r="H86" s="19">
        <v>0</v>
      </c>
      <c r="I86" s="19">
        <v>0</v>
      </c>
    </row>
    <row r="87" spans="1:9" ht="12.75" customHeight="1">
      <c r="A87" s="188" t="s">
        <v>70</v>
      </c>
      <c r="B87" s="188"/>
      <c r="C87" s="188"/>
      <c r="D87" s="188"/>
      <c r="E87" s="188"/>
      <c r="F87" s="188"/>
      <c r="G87" s="11">
        <v>79</v>
      </c>
      <c r="H87" s="19">
        <v>0</v>
      </c>
      <c r="I87" s="19">
        <v>0</v>
      </c>
    </row>
    <row r="88" spans="1:9" ht="12.75" customHeight="1">
      <c r="A88" s="188" t="s">
        <v>71</v>
      </c>
      <c r="B88" s="188"/>
      <c r="C88" s="188"/>
      <c r="D88" s="188"/>
      <c r="E88" s="188"/>
      <c r="F88" s="188"/>
      <c r="G88" s="11">
        <v>80</v>
      </c>
      <c r="H88" s="19">
        <v>0</v>
      </c>
      <c r="I88" s="19">
        <v>0</v>
      </c>
    </row>
    <row r="89" spans="1:9" ht="12.75" customHeight="1">
      <c r="A89" s="188" t="s">
        <v>347</v>
      </c>
      <c r="B89" s="188"/>
      <c r="C89" s="188"/>
      <c r="D89" s="188"/>
      <c r="E89" s="188"/>
      <c r="F89" s="188"/>
      <c r="G89" s="11">
        <v>81</v>
      </c>
      <c r="H89" s="19">
        <v>0</v>
      </c>
      <c r="I89" s="19">
        <v>0</v>
      </c>
    </row>
    <row r="90" spans="1:9" ht="12.75" customHeight="1">
      <c r="A90" s="188" t="s">
        <v>348</v>
      </c>
      <c r="B90" s="188"/>
      <c r="C90" s="188"/>
      <c r="D90" s="188"/>
      <c r="E90" s="188"/>
      <c r="F90" s="188"/>
      <c r="G90" s="11">
        <v>82</v>
      </c>
      <c r="H90" s="19">
        <v>0</v>
      </c>
      <c r="I90" s="19">
        <v>0</v>
      </c>
    </row>
    <row r="91" spans="1:9" ht="12.75" customHeight="1">
      <c r="A91" s="189" t="s">
        <v>349</v>
      </c>
      <c r="B91" s="189"/>
      <c r="C91" s="189"/>
      <c r="D91" s="189"/>
      <c r="E91" s="189"/>
      <c r="F91" s="189"/>
      <c r="G91" s="12">
        <v>83</v>
      </c>
      <c r="H91" s="126">
        <f>H92-H93</f>
        <v>-11471216</v>
      </c>
      <c r="I91" s="126">
        <f>I92-I93</f>
        <v>-12313719</v>
      </c>
    </row>
    <row r="92" spans="1:9" ht="12.75" customHeight="1">
      <c r="A92" s="188" t="s">
        <v>72</v>
      </c>
      <c r="B92" s="188"/>
      <c r="C92" s="188"/>
      <c r="D92" s="188"/>
      <c r="E92" s="188"/>
      <c r="F92" s="188"/>
      <c r="G92" s="11">
        <v>84</v>
      </c>
      <c r="H92" s="19">
        <v>0</v>
      </c>
      <c r="I92" s="19">
        <v>0</v>
      </c>
    </row>
    <row r="93" spans="1:9" ht="12.75" customHeight="1">
      <c r="A93" s="188" t="s">
        <v>73</v>
      </c>
      <c r="B93" s="188"/>
      <c r="C93" s="188"/>
      <c r="D93" s="188"/>
      <c r="E93" s="188"/>
      <c r="F93" s="188"/>
      <c r="G93" s="11">
        <v>85</v>
      </c>
      <c r="H93" s="19">
        <v>11471216</v>
      </c>
      <c r="I93" s="19">
        <v>12313719</v>
      </c>
    </row>
    <row r="94" spans="1:9" ht="12.75" customHeight="1">
      <c r="A94" s="189" t="s">
        <v>350</v>
      </c>
      <c r="B94" s="189"/>
      <c r="C94" s="189"/>
      <c r="D94" s="189"/>
      <c r="E94" s="189"/>
      <c r="F94" s="189"/>
      <c r="G94" s="12">
        <v>86</v>
      </c>
      <c r="H94" s="126">
        <f>H95-H96</f>
        <v>-842503</v>
      </c>
      <c r="I94" s="126">
        <f>I95-I96</f>
        <v>-288554</v>
      </c>
    </row>
    <row r="95" spans="1:9" ht="12.75" customHeight="1">
      <c r="A95" s="188" t="s">
        <v>74</v>
      </c>
      <c r="B95" s="188"/>
      <c r="C95" s="188"/>
      <c r="D95" s="188"/>
      <c r="E95" s="188"/>
      <c r="F95" s="188"/>
      <c r="G95" s="11">
        <v>87</v>
      </c>
      <c r="H95" s="19">
        <v>0</v>
      </c>
      <c r="I95" s="19">
        <v>0</v>
      </c>
    </row>
    <row r="96" spans="1:9" ht="12.75" customHeight="1">
      <c r="A96" s="188" t="s">
        <v>75</v>
      </c>
      <c r="B96" s="188"/>
      <c r="C96" s="188"/>
      <c r="D96" s="188"/>
      <c r="E96" s="188"/>
      <c r="F96" s="188"/>
      <c r="G96" s="11">
        <v>88</v>
      </c>
      <c r="H96" s="19">
        <v>842503</v>
      </c>
      <c r="I96" s="19">
        <v>288554</v>
      </c>
    </row>
    <row r="97" spans="1:9" ht="12.75" customHeight="1">
      <c r="A97" s="188" t="s">
        <v>76</v>
      </c>
      <c r="B97" s="188"/>
      <c r="C97" s="188"/>
      <c r="D97" s="188"/>
      <c r="E97" s="188"/>
      <c r="F97" s="188"/>
      <c r="G97" s="11">
        <v>89</v>
      </c>
      <c r="H97" s="19">
        <v>0</v>
      </c>
      <c r="I97" s="19">
        <v>0</v>
      </c>
    </row>
    <row r="98" spans="1:9" ht="12.75" customHeight="1">
      <c r="A98" s="190" t="s">
        <v>352</v>
      </c>
      <c r="B98" s="190"/>
      <c r="C98" s="190"/>
      <c r="D98" s="190"/>
      <c r="E98" s="190"/>
      <c r="F98" s="190"/>
      <c r="G98" s="12">
        <v>90</v>
      </c>
      <c r="H98" s="126">
        <f>SUM(H99:H104)</f>
        <v>47791</v>
      </c>
      <c r="I98" s="126">
        <f>SUM(I99:I104)</f>
        <v>47791</v>
      </c>
    </row>
    <row r="99" spans="1:9" ht="12.75" customHeight="1">
      <c r="A99" s="188" t="s">
        <v>77</v>
      </c>
      <c r="B99" s="188"/>
      <c r="C99" s="188"/>
      <c r="D99" s="188"/>
      <c r="E99" s="188"/>
      <c r="F99" s="188"/>
      <c r="G99" s="11">
        <v>91</v>
      </c>
      <c r="H99" s="19">
        <v>47791</v>
      </c>
      <c r="I99" s="19">
        <v>47791</v>
      </c>
    </row>
    <row r="100" spans="1:9" ht="12.75" customHeight="1">
      <c r="A100" s="188" t="s">
        <v>78</v>
      </c>
      <c r="B100" s="188"/>
      <c r="C100" s="188"/>
      <c r="D100" s="188"/>
      <c r="E100" s="188"/>
      <c r="F100" s="188"/>
      <c r="G100" s="11">
        <v>92</v>
      </c>
      <c r="H100" s="19">
        <v>0</v>
      </c>
      <c r="I100" s="19">
        <v>0</v>
      </c>
    </row>
    <row r="101" spans="1:9" ht="12.75" customHeight="1">
      <c r="A101" s="188" t="s">
        <v>79</v>
      </c>
      <c r="B101" s="188"/>
      <c r="C101" s="188"/>
      <c r="D101" s="188"/>
      <c r="E101" s="188"/>
      <c r="F101" s="188"/>
      <c r="G101" s="11">
        <v>93</v>
      </c>
      <c r="H101" s="19">
        <v>0</v>
      </c>
      <c r="I101" s="19">
        <v>0</v>
      </c>
    </row>
    <row r="102" spans="1:9" ht="12.75" customHeight="1">
      <c r="A102" s="188" t="s">
        <v>80</v>
      </c>
      <c r="B102" s="188"/>
      <c r="C102" s="188"/>
      <c r="D102" s="188"/>
      <c r="E102" s="188"/>
      <c r="F102" s="188"/>
      <c r="G102" s="11">
        <v>94</v>
      </c>
      <c r="H102" s="19">
        <v>0</v>
      </c>
      <c r="I102" s="19">
        <v>0</v>
      </c>
    </row>
    <row r="103" spans="1:9" ht="12.75" customHeight="1">
      <c r="A103" s="188" t="s">
        <v>81</v>
      </c>
      <c r="B103" s="188"/>
      <c r="C103" s="188"/>
      <c r="D103" s="188"/>
      <c r="E103" s="188"/>
      <c r="F103" s="188"/>
      <c r="G103" s="11">
        <v>95</v>
      </c>
      <c r="H103" s="19">
        <v>0</v>
      </c>
      <c r="I103" s="19">
        <v>0</v>
      </c>
    </row>
    <row r="104" spans="1:9" ht="12.75" customHeight="1">
      <c r="A104" s="188" t="s">
        <v>82</v>
      </c>
      <c r="B104" s="188"/>
      <c r="C104" s="188"/>
      <c r="D104" s="188"/>
      <c r="E104" s="188"/>
      <c r="F104" s="188"/>
      <c r="G104" s="11">
        <v>96</v>
      </c>
      <c r="H104" s="19">
        <v>0</v>
      </c>
      <c r="I104" s="19">
        <v>0</v>
      </c>
    </row>
    <row r="105" spans="1:9" ht="12.75" customHeight="1">
      <c r="A105" s="190" t="s">
        <v>353</v>
      </c>
      <c r="B105" s="190"/>
      <c r="C105" s="190"/>
      <c r="D105" s="190"/>
      <c r="E105" s="190"/>
      <c r="F105" s="190"/>
      <c r="G105" s="12">
        <v>97</v>
      </c>
      <c r="H105" s="126">
        <f>SUM(H106:H116)</f>
        <v>9021016</v>
      </c>
      <c r="I105" s="126">
        <f>SUM(I106:I116)</f>
        <v>9164550</v>
      </c>
    </row>
    <row r="106" spans="1:9" ht="12.75" customHeight="1">
      <c r="A106" s="188" t="s">
        <v>83</v>
      </c>
      <c r="B106" s="188"/>
      <c r="C106" s="188"/>
      <c r="D106" s="188"/>
      <c r="E106" s="188"/>
      <c r="F106" s="188"/>
      <c r="G106" s="11">
        <v>98</v>
      </c>
      <c r="H106" s="19">
        <v>0</v>
      </c>
      <c r="I106" s="19">
        <v>0</v>
      </c>
    </row>
    <row r="107" spans="1:9" ht="24.6" customHeight="1">
      <c r="A107" s="188" t="s">
        <v>84</v>
      </c>
      <c r="B107" s="188"/>
      <c r="C107" s="188"/>
      <c r="D107" s="188"/>
      <c r="E107" s="188"/>
      <c r="F107" s="188"/>
      <c r="G107" s="11">
        <v>99</v>
      </c>
      <c r="H107" s="19">
        <v>0</v>
      </c>
      <c r="I107" s="19">
        <v>0</v>
      </c>
    </row>
    <row r="108" spans="1:9" ht="12.75" customHeight="1">
      <c r="A108" s="188" t="s">
        <v>85</v>
      </c>
      <c r="B108" s="188"/>
      <c r="C108" s="188"/>
      <c r="D108" s="188"/>
      <c r="E108" s="188"/>
      <c r="F108" s="188"/>
      <c r="G108" s="11">
        <v>100</v>
      </c>
      <c r="H108" s="19">
        <v>0</v>
      </c>
      <c r="I108" s="19">
        <v>0</v>
      </c>
    </row>
    <row r="109" spans="1:9" ht="21.6" customHeight="1">
      <c r="A109" s="188" t="s">
        <v>86</v>
      </c>
      <c r="B109" s="188"/>
      <c r="C109" s="188"/>
      <c r="D109" s="188"/>
      <c r="E109" s="188"/>
      <c r="F109" s="188"/>
      <c r="G109" s="11">
        <v>101</v>
      </c>
      <c r="H109" s="19">
        <v>0</v>
      </c>
      <c r="I109" s="19">
        <v>0</v>
      </c>
    </row>
    <row r="110" spans="1:9" ht="12.75" customHeight="1">
      <c r="A110" s="188" t="s">
        <v>87</v>
      </c>
      <c r="B110" s="188"/>
      <c r="C110" s="188"/>
      <c r="D110" s="188"/>
      <c r="E110" s="188"/>
      <c r="F110" s="188"/>
      <c r="G110" s="11">
        <v>102</v>
      </c>
      <c r="H110" s="19">
        <v>215373</v>
      </c>
      <c r="I110" s="19">
        <v>215373</v>
      </c>
    </row>
    <row r="111" spans="1:9" ht="12.75" customHeight="1">
      <c r="A111" s="188" t="s">
        <v>88</v>
      </c>
      <c r="B111" s="188"/>
      <c r="C111" s="188"/>
      <c r="D111" s="188"/>
      <c r="E111" s="188"/>
      <c r="F111" s="188"/>
      <c r="G111" s="11">
        <v>103</v>
      </c>
      <c r="H111" s="19">
        <v>6293779</v>
      </c>
      <c r="I111" s="19">
        <v>6293803</v>
      </c>
    </row>
    <row r="112" spans="1:9" ht="12.75" customHeight="1">
      <c r="A112" s="188" t="s">
        <v>89</v>
      </c>
      <c r="B112" s="188"/>
      <c r="C112" s="188"/>
      <c r="D112" s="188"/>
      <c r="E112" s="188"/>
      <c r="F112" s="188"/>
      <c r="G112" s="11">
        <v>104</v>
      </c>
      <c r="H112" s="19">
        <v>0</v>
      </c>
      <c r="I112" s="19">
        <v>0</v>
      </c>
    </row>
    <row r="113" spans="1:9" ht="12.75" customHeight="1">
      <c r="A113" s="188" t="s">
        <v>90</v>
      </c>
      <c r="B113" s="188"/>
      <c r="C113" s="188"/>
      <c r="D113" s="188"/>
      <c r="E113" s="188"/>
      <c r="F113" s="188"/>
      <c r="G113" s="11">
        <v>105</v>
      </c>
      <c r="H113" s="19">
        <v>0</v>
      </c>
      <c r="I113" s="19">
        <v>143510</v>
      </c>
    </row>
    <row r="114" spans="1:9" ht="12.75" customHeight="1">
      <c r="A114" s="188" t="s">
        <v>91</v>
      </c>
      <c r="B114" s="188"/>
      <c r="C114" s="188"/>
      <c r="D114" s="188"/>
      <c r="E114" s="188"/>
      <c r="F114" s="188"/>
      <c r="G114" s="11">
        <v>106</v>
      </c>
      <c r="H114" s="19">
        <v>0</v>
      </c>
      <c r="I114" s="19">
        <v>0</v>
      </c>
    </row>
    <row r="115" spans="1:9" ht="12.75" customHeight="1">
      <c r="A115" s="188" t="s">
        <v>92</v>
      </c>
      <c r="B115" s="188"/>
      <c r="C115" s="188"/>
      <c r="D115" s="188"/>
      <c r="E115" s="188"/>
      <c r="F115" s="188"/>
      <c r="G115" s="11">
        <v>107</v>
      </c>
      <c r="H115" s="19">
        <v>1813824</v>
      </c>
      <c r="I115" s="19">
        <v>1813824</v>
      </c>
    </row>
    <row r="116" spans="1:9" ht="12.75" customHeight="1">
      <c r="A116" s="188" t="s">
        <v>93</v>
      </c>
      <c r="B116" s="188"/>
      <c r="C116" s="188"/>
      <c r="D116" s="188"/>
      <c r="E116" s="188"/>
      <c r="F116" s="188"/>
      <c r="G116" s="11">
        <v>108</v>
      </c>
      <c r="H116" s="19">
        <v>698040</v>
      </c>
      <c r="I116" s="19">
        <v>698040</v>
      </c>
    </row>
    <row r="117" spans="1:9" ht="12.75" customHeight="1">
      <c r="A117" s="190" t="s">
        <v>354</v>
      </c>
      <c r="B117" s="190"/>
      <c r="C117" s="190"/>
      <c r="D117" s="190"/>
      <c r="E117" s="190"/>
      <c r="F117" s="190"/>
      <c r="G117" s="12">
        <v>109</v>
      </c>
      <c r="H117" s="126">
        <f>SUM(H118:H131)</f>
        <v>8084507</v>
      </c>
      <c r="I117" s="126">
        <f>SUM(I118:I131)</f>
        <v>7722618</v>
      </c>
    </row>
    <row r="118" spans="1:9" ht="12.75" customHeight="1">
      <c r="A118" s="188" t="s">
        <v>83</v>
      </c>
      <c r="B118" s="188"/>
      <c r="C118" s="188"/>
      <c r="D118" s="188"/>
      <c r="E118" s="188"/>
      <c r="F118" s="188"/>
      <c r="G118" s="11">
        <v>110</v>
      </c>
      <c r="H118" s="19">
        <v>2783</v>
      </c>
      <c r="I118" s="19">
        <v>2783</v>
      </c>
    </row>
    <row r="119" spans="1:9" ht="22.15" customHeight="1">
      <c r="A119" s="188" t="s">
        <v>84</v>
      </c>
      <c r="B119" s="188"/>
      <c r="C119" s="188"/>
      <c r="D119" s="188"/>
      <c r="E119" s="188"/>
      <c r="F119" s="188"/>
      <c r="G119" s="11">
        <v>111</v>
      </c>
      <c r="H119" s="19">
        <v>0</v>
      </c>
      <c r="I119" s="19">
        <v>0</v>
      </c>
    </row>
    <row r="120" spans="1:9" ht="12.75" customHeight="1">
      <c r="A120" s="188" t="s">
        <v>85</v>
      </c>
      <c r="B120" s="188"/>
      <c r="C120" s="188"/>
      <c r="D120" s="188"/>
      <c r="E120" s="188"/>
      <c r="F120" s="188"/>
      <c r="G120" s="11">
        <v>112</v>
      </c>
      <c r="H120" s="19">
        <v>0</v>
      </c>
      <c r="I120" s="19">
        <v>0</v>
      </c>
    </row>
    <row r="121" spans="1:9" ht="23.45" customHeight="1">
      <c r="A121" s="188" t="s">
        <v>86</v>
      </c>
      <c r="B121" s="188"/>
      <c r="C121" s="188"/>
      <c r="D121" s="188"/>
      <c r="E121" s="188"/>
      <c r="F121" s="188"/>
      <c r="G121" s="11">
        <v>113</v>
      </c>
      <c r="H121" s="19">
        <v>0</v>
      </c>
      <c r="I121" s="19">
        <v>0</v>
      </c>
    </row>
    <row r="122" spans="1:9" ht="12.75" customHeight="1">
      <c r="A122" s="188" t="s">
        <v>87</v>
      </c>
      <c r="B122" s="188"/>
      <c r="C122" s="188"/>
      <c r="D122" s="188"/>
      <c r="E122" s="188"/>
      <c r="F122" s="188"/>
      <c r="G122" s="11">
        <v>114</v>
      </c>
      <c r="H122" s="19">
        <v>612239</v>
      </c>
      <c r="I122" s="19">
        <v>442579</v>
      </c>
    </row>
    <row r="123" spans="1:9" ht="12.75" customHeight="1">
      <c r="A123" s="188" t="s">
        <v>88</v>
      </c>
      <c r="B123" s="188"/>
      <c r="C123" s="188"/>
      <c r="D123" s="188"/>
      <c r="E123" s="188"/>
      <c r="F123" s="188"/>
      <c r="G123" s="11">
        <v>115</v>
      </c>
      <c r="H123" s="19">
        <v>2329567</v>
      </c>
      <c r="I123" s="19">
        <v>2253705</v>
      </c>
    </row>
    <row r="124" spans="1:9" ht="12.75" customHeight="1">
      <c r="A124" s="188" t="s">
        <v>89</v>
      </c>
      <c r="B124" s="188"/>
      <c r="C124" s="188"/>
      <c r="D124" s="188"/>
      <c r="E124" s="188"/>
      <c r="F124" s="188"/>
      <c r="G124" s="11">
        <v>116</v>
      </c>
      <c r="H124" s="19">
        <v>17135</v>
      </c>
      <c r="I124" s="19">
        <v>0</v>
      </c>
    </row>
    <row r="125" spans="1:9" ht="12.75" customHeight="1">
      <c r="A125" s="188" t="s">
        <v>90</v>
      </c>
      <c r="B125" s="188"/>
      <c r="C125" s="188"/>
      <c r="D125" s="188"/>
      <c r="E125" s="188"/>
      <c r="F125" s="188"/>
      <c r="G125" s="11">
        <v>117</v>
      </c>
      <c r="H125" s="19">
        <v>3905633</v>
      </c>
      <c r="I125" s="19">
        <v>3956391</v>
      </c>
    </row>
    <row r="126" spans="1:9">
      <c r="A126" s="188" t="s">
        <v>91</v>
      </c>
      <c r="B126" s="188"/>
      <c r="C126" s="188"/>
      <c r="D126" s="188"/>
      <c r="E126" s="188"/>
      <c r="F126" s="188"/>
      <c r="G126" s="11">
        <v>118</v>
      </c>
      <c r="H126" s="19">
        <v>0</v>
      </c>
      <c r="I126" s="19">
        <v>0</v>
      </c>
    </row>
    <row r="127" spans="1:9">
      <c r="A127" s="188" t="s">
        <v>94</v>
      </c>
      <c r="B127" s="188"/>
      <c r="C127" s="188"/>
      <c r="D127" s="188"/>
      <c r="E127" s="188"/>
      <c r="F127" s="188"/>
      <c r="G127" s="11">
        <v>119</v>
      </c>
      <c r="H127" s="19">
        <v>142986</v>
      </c>
      <c r="I127" s="19">
        <v>136544</v>
      </c>
    </row>
    <row r="128" spans="1:9">
      <c r="A128" s="188" t="s">
        <v>95</v>
      </c>
      <c r="B128" s="188"/>
      <c r="C128" s="188"/>
      <c r="D128" s="188"/>
      <c r="E128" s="188"/>
      <c r="F128" s="188"/>
      <c r="G128" s="11">
        <v>120</v>
      </c>
      <c r="H128" s="19">
        <v>316587</v>
      </c>
      <c r="I128" s="19">
        <v>356332</v>
      </c>
    </row>
    <row r="129" spans="1:9">
      <c r="A129" s="188" t="s">
        <v>96</v>
      </c>
      <c r="B129" s="188"/>
      <c r="C129" s="188"/>
      <c r="D129" s="188"/>
      <c r="E129" s="188"/>
      <c r="F129" s="188"/>
      <c r="G129" s="11">
        <v>121</v>
      </c>
      <c r="H129" s="19">
        <v>6096</v>
      </c>
      <c r="I129" s="19">
        <v>6096</v>
      </c>
    </row>
    <row r="130" spans="1:9">
      <c r="A130" s="188" t="s">
        <v>97</v>
      </c>
      <c r="B130" s="188"/>
      <c r="C130" s="188"/>
      <c r="D130" s="188"/>
      <c r="E130" s="188"/>
      <c r="F130" s="188"/>
      <c r="G130" s="11">
        <v>122</v>
      </c>
      <c r="H130" s="19">
        <v>0</v>
      </c>
      <c r="I130" s="19">
        <v>0</v>
      </c>
    </row>
    <row r="131" spans="1:9">
      <c r="A131" s="188" t="s">
        <v>98</v>
      </c>
      <c r="B131" s="188"/>
      <c r="C131" s="188"/>
      <c r="D131" s="188"/>
      <c r="E131" s="188"/>
      <c r="F131" s="188"/>
      <c r="G131" s="11">
        <v>123</v>
      </c>
      <c r="H131" s="19">
        <v>751481</v>
      </c>
      <c r="I131" s="19">
        <v>568188</v>
      </c>
    </row>
    <row r="132" spans="1:9" ht="22.15" customHeight="1">
      <c r="A132" s="205" t="s">
        <v>99</v>
      </c>
      <c r="B132" s="205"/>
      <c r="C132" s="205"/>
      <c r="D132" s="205"/>
      <c r="E132" s="205"/>
      <c r="F132" s="205"/>
      <c r="G132" s="11">
        <v>124</v>
      </c>
      <c r="H132" s="19">
        <v>63007</v>
      </c>
      <c r="I132" s="19">
        <v>75422</v>
      </c>
    </row>
    <row r="133" spans="1:9" ht="12.75" customHeight="1">
      <c r="A133" s="190" t="s">
        <v>355</v>
      </c>
      <c r="B133" s="190"/>
      <c r="C133" s="190"/>
      <c r="D133" s="190"/>
      <c r="E133" s="190"/>
      <c r="F133" s="190"/>
      <c r="G133" s="12">
        <v>125</v>
      </c>
      <c r="H133" s="126">
        <f>H75+H98+H105+H117+H132</f>
        <v>21870652</v>
      </c>
      <c r="I133" s="126">
        <f>I75+I98+I105+I117+I132</f>
        <v>21376158</v>
      </c>
    </row>
    <row r="134" spans="1:9">
      <c r="A134" s="205" t="s">
        <v>100</v>
      </c>
      <c r="B134" s="205"/>
      <c r="C134" s="205"/>
      <c r="D134" s="205"/>
      <c r="E134" s="205"/>
      <c r="F134" s="205"/>
      <c r="G134" s="11">
        <v>126</v>
      </c>
      <c r="H134" s="19">
        <v>0</v>
      </c>
      <c r="I134" s="19">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3"/>
  <sheetViews>
    <sheetView tabSelected="1" zoomScale="85" zoomScaleNormal="85" zoomScaleSheetLayoutView="110" workbookViewId="0">
      <selection activeCell="R29" sqref="R29"/>
    </sheetView>
  </sheetViews>
  <sheetFormatPr defaultRowHeight="12.75"/>
  <cols>
    <col min="1" max="7" width="9.140625" style="52"/>
    <col min="8" max="11" width="19.140625" style="51" customWidth="1"/>
    <col min="12" max="250" width="9.140625" style="52"/>
    <col min="251" max="251" width="9.85546875" style="52" bestFit="1" customWidth="1"/>
    <col min="252" max="252" width="11.7109375" style="52" bestFit="1" customWidth="1"/>
    <col min="253" max="506" width="9.140625" style="52"/>
    <col min="507" max="507" width="9.85546875" style="52" bestFit="1" customWidth="1"/>
    <col min="508" max="508" width="11.7109375" style="52" bestFit="1" customWidth="1"/>
    <col min="509" max="762" width="9.140625" style="52"/>
    <col min="763" max="763" width="9.85546875" style="52" bestFit="1" customWidth="1"/>
    <col min="764" max="764" width="11.7109375" style="52" bestFit="1" customWidth="1"/>
    <col min="765" max="1018" width="9.140625" style="52"/>
    <col min="1019" max="1019" width="9.85546875" style="52" bestFit="1" customWidth="1"/>
    <col min="1020" max="1020" width="11.7109375" style="52" bestFit="1" customWidth="1"/>
    <col min="1021" max="1274" width="9.140625" style="52"/>
    <col min="1275" max="1275" width="9.85546875" style="52" bestFit="1" customWidth="1"/>
    <col min="1276" max="1276" width="11.7109375" style="52" bestFit="1" customWidth="1"/>
    <col min="1277" max="1530" width="9.140625" style="52"/>
    <col min="1531" max="1531" width="9.85546875" style="52" bestFit="1" customWidth="1"/>
    <col min="1532" max="1532" width="11.7109375" style="52" bestFit="1" customWidth="1"/>
    <col min="1533" max="1786" width="9.140625" style="52"/>
    <col min="1787" max="1787" width="9.85546875" style="52" bestFit="1" customWidth="1"/>
    <col min="1788" max="1788" width="11.7109375" style="52" bestFit="1" customWidth="1"/>
    <col min="1789" max="2042" width="9.140625" style="52"/>
    <col min="2043" max="2043" width="9.85546875" style="52" bestFit="1" customWidth="1"/>
    <col min="2044" max="2044" width="11.7109375" style="52" bestFit="1" customWidth="1"/>
    <col min="2045" max="2298" width="9.140625" style="52"/>
    <col min="2299" max="2299" width="9.85546875" style="52" bestFit="1" customWidth="1"/>
    <col min="2300" max="2300" width="11.7109375" style="52" bestFit="1" customWidth="1"/>
    <col min="2301" max="2554" width="9.140625" style="52"/>
    <col min="2555" max="2555" width="9.85546875" style="52" bestFit="1" customWidth="1"/>
    <col min="2556" max="2556" width="11.7109375" style="52" bestFit="1" customWidth="1"/>
    <col min="2557" max="2810" width="9.140625" style="52"/>
    <col min="2811" max="2811" width="9.85546875" style="52" bestFit="1" customWidth="1"/>
    <col min="2812" max="2812" width="11.7109375" style="52" bestFit="1" customWidth="1"/>
    <col min="2813" max="3066" width="9.140625" style="52"/>
    <col min="3067" max="3067" width="9.85546875" style="52" bestFit="1" customWidth="1"/>
    <col min="3068" max="3068" width="11.7109375" style="52" bestFit="1" customWidth="1"/>
    <col min="3069" max="3322" width="9.140625" style="52"/>
    <col min="3323" max="3323" width="9.85546875" style="52" bestFit="1" customWidth="1"/>
    <col min="3324" max="3324" width="11.7109375" style="52" bestFit="1" customWidth="1"/>
    <col min="3325" max="3578" width="9.140625" style="52"/>
    <col min="3579" max="3579" width="9.85546875" style="52" bestFit="1" customWidth="1"/>
    <col min="3580" max="3580" width="11.7109375" style="52" bestFit="1" customWidth="1"/>
    <col min="3581" max="3834" width="9.140625" style="52"/>
    <col min="3835" max="3835" width="9.85546875" style="52" bestFit="1" customWidth="1"/>
    <col min="3836" max="3836" width="11.7109375" style="52" bestFit="1" customWidth="1"/>
    <col min="3837" max="4090" width="9.140625" style="52"/>
    <col min="4091" max="4091" width="9.85546875" style="52" bestFit="1" customWidth="1"/>
    <col min="4092" max="4092" width="11.7109375" style="52" bestFit="1" customWidth="1"/>
    <col min="4093" max="4346" width="9.140625" style="52"/>
    <col min="4347" max="4347" width="9.85546875" style="52" bestFit="1" customWidth="1"/>
    <col min="4348" max="4348" width="11.7109375" style="52" bestFit="1" customWidth="1"/>
    <col min="4349" max="4602" width="9.140625" style="52"/>
    <col min="4603" max="4603" width="9.85546875" style="52" bestFit="1" customWidth="1"/>
    <col min="4604" max="4604" width="11.7109375" style="52" bestFit="1" customWidth="1"/>
    <col min="4605" max="4858" width="9.140625" style="52"/>
    <col min="4859" max="4859" width="9.85546875" style="52" bestFit="1" customWidth="1"/>
    <col min="4860" max="4860" width="11.7109375" style="52" bestFit="1" customWidth="1"/>
    <col min="4861" max="5114" width="9.140625" style="52"/>
    <col min="5115" max="5115" width="9.85546875" style="52" bestFit="1" customWidth="1"/>
    <col min="5116" max="5116" width="11.7109375" style="52" bestFit="1" customWidth="1"/>
    <col min="5117" max="5370" width="9.140625" style="52"/>
    <col min="5371" max="5371" width="9.85546875" style="52" bestFit="1" customWidth="1"/>
    <col min="5372" max="5372" width="11.7109375" style="52" bestFit="1" customWidth="1"/>
    <col min="5373" max="5626" width="9.140625" style="52"/>
    <col min="5627" max="5627" width="9.85546875" style="52" bestFit="1" customWidth="1"/>
    <col min="5628" max="5628" width="11.7109375" style="52" bestFit="1" customWidth="1"/>
    <col min="5629" max="5882" width="9.140625" style="52"/>
    <col min="5883" max="5883" width="9.85546875" style="52" bestFit="1" customWidth="1"/>
    <col min="5884" max="5884" width="11.7109375" style="52" bestFit="1" customWidth="1"/>
    <col min="5885" max="6138" width="9.140625" style="52"/>
    <col min="6139" max="6139" width="9.85546875" style="52" bestFit="1" customWidth="1"/>
    <col min="6140" max="6140" width="11.7109375" style="52" bestFit="1" customWidth="1"/>
    <col min="6141" max="6394" width="9.140625" style="52"/>
    <col min="6395" max="6395" width="9.85546875" style="52" bestFit="1" customWidth="1"/>
    <col min="6396" max="6396" width="11.7109375" style="52" bestFit="1" customWidth="1"/>
    <col min="6397" max="6650" width="9.140625" style="52"/>
    <col min="6651" max="6651" width="9.85546875" style="52" bestFit="1" customWidth="1"/>
    <col min="6652" max="6652" width="11.7109375" style="52" bestFit="1" customWidth="1"/>
    <col min="6653" max="6906" width="9.140625" style="52"/>
    <col min="6907" max="6907" width="9.85546875" style="52" bestFit="1" customWidth="1"/>
    <col min="6908" max="6908" width="11.7109375" style="52" bestFit="1" customWidth="1"/>
    <col min="6909" max="7162" width="9.140625" style="52"/>
    <col min="7163" max="7163" width="9.85546875" style="52" bestFit="1" customWidth="1"/>
    <col min="7164" max="7164" width="11.7109375" style="52" bestFit="1" customWidth="1"/>
    <col min="7165" max="7418" width="9.140625" style="52"/>
    <col min="7419" max="7419" width="9.85546875" style="52" bestFit="1" customWidth="1"/>
    <col min="7420" max="7420" width="11.7109375" style="52" bestFit="1" customWidth="1"/>
    <col min="7421" max="7674" width="9.140625" style="52"/>
    <col min="7675" max="7675" width="9.85546875" style="52" bestFit="1" customWidth="1"/>
    <col min="7676" max="7676" width="11.7109375" style="52" bestFit="1" customWidth="1"/>
    <col min="7677" max="7930" width="9.140625" style="52"/>
    <col min="7931" max="7931" width="9.85546875" style="52" bestFit="1" customWidth="1"/>
    <col min="7932" max="7932" width="11.7109375" style="52" bestFit="1" customWidth="1"/>
    <col min="7933" max="8186" width="9.140625" style="52"/>
    <col min="8187" max="8187" width="9.85546875" style="52" bestFit="1" customWidth="1"/>
    <col min="8188" max="8188" width="11.7109375" style="52" bestFit="1" customWidth="1"/>
    <col min="8189" max="8442" width="9.140625" style="52"/>
    <col min="8443" max="8443" width="9.85546875" style="52" bestFit="1" customWidth="1"/>
    <col min="8444" max="8444" width="11.7109375" style="52" bestFit="1" customWidth="1"/>
    <col min="8445" max="8698" width="9.140625" style="52"/>
    <col min="8699" max="8699" width="9.85546875" style="52" bestFit="1" customWidth="1"/>
    <col min="8700" max="8700" width="11.7109375" style="52" bestFit="1" customWidth="1"/>
    <col min="8701" max="8954" width="9.140625" style="52"/>
    <col min="8955" max="8955" width="9.85546875" style="52" bestFit="1" customWidth="1"/>
    <col min="8956" max="8956" width="11.7109375" style="52" bestFit="1" customWidth="1"/>
    <col min="8957" max="9210" width="9.140625" style="52"/>
    <col min="9211" max="9211" width="9.85546875" style="52" bestFit="1" customWidth="1"/>
    <col min="9212" max="9212" width="11.7109375" style="52" bestFit="1" customWidth="1"/>
    <col min="9213" max="9466" width="9.140625" style="52"/>
    <col min="9467" max="9467" width="9.85546875" style="52" bestFit="1" customWidth="1"/>
    <col min="9468" max="9468" width="11.7109375" style="52" bestFit="1" customWidth="1"/>
    <col min="9469" max="9722" width="9.140625" style="52"/>
    <col min="9723" max="9723" width="9.85546875" style="52" bestFit="1" customWidth="1"/>
    <col min="9724" max="9724" width="11.7109375" style="52" bestFit="1" customWidth="1"/>
    <col min="9725" max="9978" width="9.140625" style="52"/>
    <col min="9979" max="9979" width="9.85546875" style="52" bestFit="1" customWidth="1"/>
    <col min="9980" max="9980" width="11.7109375" style="52" bestFit="1" customWidth="1"/>
    <col min="9981" max="10234" width="9.140625" style="52"/>
    <col min="10235" max="10235" width="9.85546875" style="52" bestFit="1" customWidth="1"/>
    <col min="10236" max="10236" width="11.7109375" style="52" bestFit="1" customWidth="1"/>
    <col min="10237" max="10490" width="9.140625" style="52"/>
    <col min="10491" max="10491" width="9.85546875" style="52" bestFit="1" customWidth="1"/>
    <col min="10492" max="10492" width="11.7109375" style="52" bestFit="1" customWidth="1"/>
    <col min="10493" max="10746" width="9.140625" style="52"/>
    <col min="10747" max="10747" width="9.85546875" style="52" bestFit="1" customWidth="1"/>
    <col min="10748" max="10748" width="11.7109375" style="52" bestFit="1" customWidth="1"/>
    <col min="10749" max="11002" width="9.140625" style="52"/>
    <col min="11003" max="11003" width="9.85546875" style="52" bestFit="1" customWidth="1"/>
    <col min="11004" max="11004" width="11.7109375" style="52" bestFit="1" customWidth="1"/>
    <col min="11005" max="11258" width="9.140625" style="52"/>
    <col min="11259" max="11259" width="9.85546875" style="52" bestFit="1" customWidth="1"/>
    <col min="11260" max="11260" width="11.7109375" style="52" bestFit="1" customWidth="1"/>
    <col min="11261" max="11514" width="9.140625" style="52"/>
    <col min="11515" max="11515" width="9.85546875" style="52" bestFit="1" customWidth="1"/>
    <col min="11516" max="11516" width="11.7109375" style="52" bestFit="1" customWidth="1"/>
    <col min="11517" max="11770" width="9.140625" style="52"/>
    <col min="11771" max="11771" width="9.85546875" style="52" bestFit="1" customWidth="1"/>
    <col min="11772" max="11772" width="11.7109375" style="52" bestFit="1" customWidth="1"/>
    <col min="11773" max="12026" width="9.140625" style="52"/>
    <col min="12027" max="12027" width="9.85546875" style="52" bestFit="1" customWidth="1"/>
    <col min="12028" max="12028" width="11.7109375" style="52" bestFit="1" customWidth="1"/>
    <col min="12029" max="12282" width="9.140625" style="52"/>
    <col min="12283" max="12283" width="9.85546875" style="52" bestFit="1" customWidth="1"/>
    <col min="12284" max="12284" width="11.7109375" style="52" bestFit="1" customWidth="1"/>
    <col min="12285" max="12538" width="9.140625" style="52"/>
    <col min="12539" max="12539" width="9.85546875" style="52" bestFit="1" customWidth="1"/>
    <col min="12540" max="12540" width="11.7109375" style="52" bestFit="1" customWidth="1"/>
    <col min="12541" max="12794" width="9.140625" style="52"/>
    <col min="12795" max="12795" width="9.85546875" style="52" bestFit="1" customWidth="1"/>
    <col min="12796" max="12796" width="11.7109375" style="52" bestFit="1" customWidth="1"/>
    <col min="12797" max="13050" width="9.140625" style="52"/>
    <col min="13051" max="13051" width="9.85546875" style="52" bestFit="1" customWidth="1"/>
    <col min="13052" max="13052" width="11.7109375" style="52" bestFit="1" customWidth="1"/>
    <col min="13053" max="13306" width="9.140625" style="52"/>
    <col min="13307" max="13307" width="9.85546875" style="52" bestFit="1" customWidth="1"/>
    <col min="13308" max="13308" width="11.7109375" style="52" bestFit="1" customWidth="1"/>
    <col min="13309" max="13562" width="9.140625" style="52"/>
    <col min="13563" max="13563" width="9.85546875" style="52" bestFit="1" customWidth="1"/>
    <col min="13564" max="13564" width="11.7109375" style="52" bestFit="1" customWidth="1"/>
    <col min="13565" max="13818" width="9.140625" style="52"/>
    <col min="13819" max="13819" width="9.85546875" style="52" bestFit="1" customWidth="1"/>
    <col min="13820" max="13820" width="11.7109375" style="52" bestFit="1" customWidth="1"/>
    <col min="13821" max="14074" width="9.140625" style="52"/>
    <col min="14075" max="14075" width="9.85546875" style="52" bestFit="1" customWidth="1"/>
    <col min="14076" max="14076" width="11.7109375" style="52" bestFit="1" customWidth="1"/>
    <col min="14077" max="14330" width="9.140625" style="52"/>
    <col min="14331" max="14331" width="9.85546875" style="52" bestFit="1" customWidth="1"/>
    <col min="14332" max="14332" width="11.7109375" style="52" bestFit="1" customWidth="1"/>
    <col min="14333" max="14586" width="9.140625" style="52"/>
    <col min="14587" max="14587" width="9.85546875" style="52" bestFit="1" customWidth="1"/>
    <col min="14588" max="14588" width="11.7109375" style="52" bestFit="1" customWidth="1"/>
    <col min="14589" max="14842" width="9.140625" style="52"/>
    <col min="14843" max="14843" width="9.85546875" style="52" bestFit="1" customWidth="1"/>
    <col min="14844" max="14844" width="11.7109375" style="52" bestFit="1" customWidth="1"/>
    <col min="14845" max="15098" width="9.140625" style="52"/>
    <col min="15099" max="15099" width="9.85546875" style="52" bestFit="1" customWidth="1"/>
    <col min="15100" max="15100" width="11.7109375" style="52" bestFit="1" customWidth="1"/>
    <col min="15101" max="15354" width="9.140625" style="52"/>
    <col min="15355" max="15355" width="9.85546875" style="52" bestFit="1" customWidth="1"/>
    <col min="15356" max="15356" width="11.7109375" style="52" bestFit="1" customWidth="1"/>
    <col min="15357" max="15610" width="9.140625" style="52"/>
    <col min="15611" max="15611" width="9.85546875" style="52" bestFit="1" customWidth="1"/>
    <col min="15612" max="15612" width="11.7109375" style="52" bestFit="1" customWidth="1"/>
    <col min="15613" max="15866" width="9.140625" style="52"/>
    <col min="15867" max="15867" width="9.85546875" style="52" bestFit="1" customWidth="1"/>
    <col min="15868" max="15868" width="11.7109375" style="52" bestFit="1" customWidth="1"/>
    <col min="15869" max="16122" width="9.140625" style="52"/>
    <col min="16123" max="16123" width="9.85546875" style="52" bestFit="1" customWidth="1"/>
    <col min="16124" max="16124" width="11.7109375" style="52" bestFit="1" customWidth="1"/>
    <col min="16125" max="16384" width="9.140625" style="52"/>
  </cols>
  <sheetData>
    <row r="1" spans="1:11">
      <c r="A1" s="209" t="s">
        <v>102</v>
      </c>
      <c r="B1" s="210"/>
      <c r="C1" s="210"/>
      <c r="D1" s="210"/>
      <c r="E1" s="210"/>
      <c r="F1" s="210"/>
      <c r="G1" s="210"/>
      <c r="H1" s="210"/>
      <c r="I1" s="210"/>
    </row>
    <row r="2" spans="1:11">
      <c r="A2" s="211" t="s">
        <v>461</v>
      </c>
      <c r="B2" s="212"/>
      <c r="C2" s="212"/>
      <c r="D2" s="212"/>
      <c r="E2" s="212"/>
      <c r="F2" s="212"/>
      <c r="G2" s="212"/>
      <c r="H2" s="212"/>
      <c r="I2" s="212"/>
    </row>
    <row r="3" spans="1:11">
      <c r="A3" s="213" t="s">
        <v>446</v>
      </c>
      <c r="B3" s="214"/>
      <c r="C3" s="214"/>
      <c r="D3" s="214"/>
      <c r="E3" s="214"/>
      <c r="F3" s="214"/>
      <c r="G3" s="214"/>
      <c r="H3" s="214"/>
      <c r="I3" s="214"/>
      <c r="J3" s="215"/>
      <c r="K3" s="215"/>
    </row>
    <row r="4" spans="1:11">
      <c r="A4" s="216" t="s">
        <v>447</v>
      </c>
      <c r="B4" s="217"/>
      <c r="C4" s="217"/>
      <c r="D4" s="217"/>
      <c r="E4" s="217"/>
      <c r="F4" s="217"/>
      <c r="G4" s="217"/>
      <c r="H4" s="217"/>
      <c r="I4" s="217"/>
      <c r="J4" s="218"/>
      <c r="K4" s="218"/>
    </row>
    <row r="5" spans="1:11" ht="22.15" customHeight="1">
      <c r="A5" s="219" t="s">
        <v>2</v>
      </c>
      <c r="B5" s="220"/>
      <c r="C5" s="220"/>
      <c r="D5" s="220"/>
      <c r="E5" s="220"/>
      <c r="F5" s="220"/>
      <c r="G5" s="219" t="s">
        <v>103</v>
      </c>
      <c r="H5" s="221" t="s">
        <v>301</v>
      </c>
      <c r="I5" s="222"/>
      <c r="J5" s="221" t="s">
        <v>279</v>
      </c>
      <c r="K5" s="222"/>
    </row>
    <row r="6" spans="1:11">
      <c r="A6" s="220"/>
      <c r="B6" s="220"/>
      <c r="C6" s="220"/>
      <c r="D6" s="220"/>
      <c r="E6" s="220"/>
      <c r="F6" s="220"/>
      <c r="G6" s="220"/>
      <c r="H6" s="53" t="s">
        <v>294</v>
      </c>
      <c r="I6" s="53" t="s">
        <v>295</v>
      </c>
      <c r="J6" s="53" t="s">
        <v>294</v>
      </c>
      <c r="K6" s="53" t="s">
        <v>295</v>
      </c>
    </row>
    <row r="7" spans="1:11">
      <c r="A7" s="225">
        <v>1</v>
      </c>
      <c r="B7" s="226"/>
      <c r="C7" s="226"/>
      <c r="D7" s="226"/>
      <c r="E7" s="226"/>
      <c r="F7" s="226"/>
      <c r="G7" s="54">
        <v>2</v>
      </c>
      <c r="H7" s="53">
        <v>3</v>
      </c>
      <c r="I7" s="53">
        <v>4</v>
      </c>
      <c r="J7" s="53">
        <v>5</v>
      </c>
      <c r="K7" s="53">
        <v>6</v>
      </c>
    </row>
    <row r="8" spans="1:11" ht="12.75" customHeight="1">
      <c r="A8" s="223" t="s">
        <v>356</v>
      </c>
      <c r="B8" s="223"/>
      <c r="C8" s="223"/>
      <c r="D8" s="223"/>
      <c r="E8" s="223"/>
      <c r="F8" s="223"/>
      <c r="G8" s="12">
        <v>1</v>
      </c>
      <c r="H8" s="55">
        <f>SUM(H9:H13)</f>
        <v>4110040</v>
      </c>
      <c r="I8" s="55">
        <f>SUM(I9:I13)</f>
        <v>2177502</v>
      </c>
      <c r="J8" s="55">
        <f>SUM(J9:J13)</f>
        <v>5754620</v>
      </c>
      <c r="K8" s="55">
        <f>SUM(K9:K13)</f>
        <v>2890713</v>
      </c>
    </row>
    <row r="9" spans="1:11" ht="12.75" customHeight="1">
      <c r="A9" s="188" t="s">
        <v>115</v>
      </c>
      <c r="B9" s="188"/>
      <c r="C9" s="188"/>
      <c r="D9" s="188"/>
      <c r="E9" s="188"/>
      <c r="F9" s="188"/>
      <c r="G9" s="11">
        <v>2</v>
      </c>
      <c r="H9" s="56">
        <v>0</v>
      </c>
      <c r="I9" s="56">
        <v>0</v>
      </c>
      <c r="J9" s="56">
        <v>0</v>
      </c>
      <c r="K9" s="56">
        <v>0</v>
      </c>
    </row>
    <row r="10" spans="1:11" ht="12.75" customHeight="1">
      <c r="A10" s="188" t="s">
        <v>116</v>
      </c>
      <c r="B10" s="188"/>
      <c r="C10" s="188"/>
      <c r="D10" s="188"/>
      <c r="E10" s="188"/>
      <c r="F10" s="188"/>
      <c r="G10" s="11">
        <v>3</v>
      </c>
      <c r="H10" s="56">
        <v>4028325</v>
      </c>
      <c r="I10" s="56">
        <v>2118681</v>
      </c>
      <c r="J10" s="56">
        <v>5669373</v>
      </c>
      <c r="K10" s="56">
        <v>2859522</v>
      </c>
    </row>
    <row r="11" spans="1:11" ht="12.75" customHeight="1">
      <c r="A11" s="188" t="s">
        <v>117</v>
      </c>
      <c r="B11" s="188"/>
      <c r="C11" s="188"/>
      <c r="D11" s="188"/>
      <c r="E11" s="188"/>
      <c r="F11" s="188"/>
      <c r="G11" s="11">
        <v>4</v>
      </c>
      <c r="H11" s="56">
        <v>0</v>
      </c>
      <c r="I11" s="56">
        <v>0</v>
      </c>
      <c r="J11" s="56">
        <v>0</v>
      </c>
      <c r="K11" s="56">
        <v>0</v>
      </c>
    </row>
    <row r="12" spans="1:11" ht="12.75" customHeight="1">
      <c r="A12" s="188" t="s">
        <v>118</v>
      </c>
      <c r="B12" s="188"/>
      <c r="C12" s="188"/>
      <c r="D12" s="188"/>
      <c r="E12" s="188"/>
      <c r="F12" s="188"/>
      <c r="G12" s="11">
        <v>5</v>
      </c>
      <c r="H12" s="56">
        <v>0</v>
      </c>
      <c r="I12" s="56">
        <v>0</v>
      </c>
      <c r="J12" s="56">
        <v>0</v>
      </c>
      <c r="K12" s="56">
        <v>0</v>
      </c>
    </row>
    <row r="13" spans="1:11" ht="12.75" customHeight="1">
      <c r="A13" s="188" t="s">
        <v>119</v>
      </c>
      <c r="B13" s="188"/>
      <c r="C13" s="188"/>
      <c r="D13" s="188"/>
      <c r="E13" s="188"/>
      <c r="F13" s="188"/>
      <c r="G13" s="11">
        <v>6</v>
      </c>
      <c r="H13" s="56">
        <v>81715</v>
      </c>
      <c r="I13" s="56">
        <v>58821</v>
      </c>
      <c r="J13" s="56">
        <v>85247</v>
      </c>
      <c r="K13" s="56">
        <v>31191</v>
      </c>
    </row>
    <row r="14" spans="1:11" ht="12.75" customHeight="1">
      <c r="A14" s="223" t="s">
        <v>357</v>
      </c>
      <c r="B14" s="223"/>
      <c r="C14" s="223"/>
      <c r="D14" s="223"/>
      <c r="E14" s="223"/>
      <c r="F14" s="223"/>
      <c r="G14" s="12">
        <v>7</v>
      </c>
      <c r="H14" s="55">
        <f>H15+H16+H20+H24+H25+H26+H29+H36</f>
        <v>4080701</v>
      </c>
      <c r="I14" s="55">
        <f>I15+I16+I20+I24+I25+I26+I29+I36</f>
        <v>1870593</v>
      </c>
      <c r="J14" s="55">
        <f>J15+J16+J20+J24+J25+J26+J29+J36</f>
        <v>5845179</v>
      </c>
      <c r="K14" s="55">
        <f>K15+K16+K20+K24+K25+K26+K29+K36</f>
        <v>2949285</v>
      </c>
    </row>
    <row r="15" spans="1:11" ht="12.75" customHeight="1">
      <c r="A15" s="188" t="s">
        <v>104</v>
      </c>
      <c r="B15" s="188"/>
      <c r="C15" s="188"/>
      <c r="D15" s="188"/>
      <c r="E15" s="188"/>
      <c r="F15" s="188"/>
      <c r="G15" s="11">
        <v>8</v>
      </c>
      <c r="H15" s="56">
        <v>-613066</v>
      </c>
      <c r="I15" s="56">
        <v>-551606</v>
      </c>
      <c r="J15" s="56">
        <v>65716</v>
      </c>
      <c r="K15" s="56">
        <v>265586</v>
      </c>
    </row>
    <row r="16" spans="1:11" ht="12.75" customHeight="1">
      <c r="A16" s="189" t="s">
        <v>437</v>
      </c>
      <c r="B16" s="189"/>
      <c r="C16" s="189"/>
      <c r="D16" s="189"/>
      <c r="E16" s="189"/>
      <c r="F16" s="189"/>
      <c r="G16" s="12">
        <v>9</v>
      </c>
      <c r="H16" s="55">
        <f>SUM(H17:H19)</f>
        <v>3331041</v>
      </c>
      <c r="I16" s="55">
        <f>SUM(I17:I19)</f>
        <v>1730983</v>
      </c>
      <c r="J16" s="55">
        <f>SUM(J17:J19)</f>
        <v>4045919</v>
      </c>
      <c r="K16" s="55">
        <f>SUM(K17:K19)</f>
        <v>1821632</v>
      </c>
    </row>
    <row r="17" spans="1:11" ht="12.75" customHeight="1">
      <c r="A17" s="224" t="s">
        <v>120</v>
      </c>
      <c r="B17" s="224"/>
      <c r="C17" s="224"/>
      <c r="D17" s="224"/>
      <c r="E17" s="224"/>
      <c r="F17" s="224"/>
      <c r="G17" s="11">
        <v>10</v>
      </c>
      <c r="H17" s="56">
        <v>2834349</v>
      </c>
      <c r="I17" s="56">
        <v>1504586</v>
      </c>
      <c r="J17" s="56">
        <v>3506446</v>
      </c>
      <c r="K17" s="56">
        <v>1570080</v>
      </c>
    </row>
    <row r="18" spans="1:11" ht="12.75" customHeight="1">
      <c r="A18" s="224" t="s">
        <v>121</v>
      </c>
      <c r="B18" s="224"/>
      <c r="C18" s="224"/>
      <c r="D18" s="224"/>
      <c r="E18" s="224"/>
      <c r="F18" s="224"/>
      <c r="G18" s="11">
        <v>11</v>
      </c>
      <c r="H18" s="56">
        <v>34236</v>
      </c>
      <c r="I18" s="56">
        <v>16965</v>
      </c>
      <c r="J18" s="56">
        <v>3656</v>
      </c>
      <c r="K18" s="56">
        <v>1227</v>
      </c>
    </row>
    <row r="19" spans="1:11" ht="12.75" customHeight="1">
      <c r="A19" s="224" t="s">
        <v>122</v>
      </c>
      <c r="B19" s="224"/>
      <c r="C19" s="224"/>
      <c r="D19" s="224"/>
      <c r="E19" s="224"/>
      <c r="F19" s="224"/>
      <c r="G19" s="11">
        <v>12</v>
      </c>
      <c r="H19" s="56">
        <v>462456</v>
      </c>
      <c r="I19" s="56">
        <v>209432</v>
      </c>
      <c r="J19" s="56">
        <v>535817</v>
      </c>
      <c r="K19" s="56">
        <v>250325</v>
      </c>
    </row>
    <row r="20" spans="1:11" ht="12.75" customHeight="1">
      <c r="A20" s="189" t="s">
        <v>438</v>
      </c>
      <c r="B20" s="189"/>
      <c r="C20" s="189"/>
      <c r="D20" s="189"/>
      <c r="E20" s="189"/>
      <c r="F20" s="189"/>
      <c r="G20" s="12">
        <v>13</v>
      </c>
      <c r="H20" s="55">
        <f>SUM(H21:H23)</f>
        <v>951982</v>
      </c>
      <c r="I20" s="55">
        <f>SUM(I21:I23)</f>
        <v>477855</v>
      </c>
      <c r="J20" s="55">
        <f>SUM(J21:J23)</f>
        <v>1104361</v>
      </c>
      <c r="K20" s="55">
        <f>SUM(K21:K23)</f>
        <v>546061</v>
      </c>
    </row>
    <row r="21" spans="1:11" ht="12.75" customHeight="1">
      <c r="A21" s="224" t="s">
        <v>105</v>
      </c>
      <c r="B21" s="224"/>
      <c r="C21" s="224"/>
      <c r="D21" s="224"/>
      <c r="E21" s="224"/>
      <c r="F21" s="224"/>
      <c r="G21" s="11">
        <v>14</v>
      </c>
      <c r="H21" s="56">
        <v>628245</v>
      </c>
      <c r="I21" s="56">
        <v>316031</v>
      </c>
      <c r="J21" s="56">
        <v>733321</v>
      </c>
      <c r="K21" s="56">
        <v>361781</v>
      </c>
    </row>
    <row r="22" spans="1:11" ht="12.75" customHeight="1">
      <c r="A22" s="224" t="s">
        <v>106</v>
      </c>
      <c r="B22" s="224"/>
      <c r="C22" s="224"/>
      <c r="D22" s="224"/>
      <c r="E22" s="224"/>
      <c r="F22" s="224"/>
      <c r="G22" s="11">
        <v>15</v>
      </c>
      <c r="H22" s="56">
        <v>198696</v>
      </c>
      <c r="I22" s="56">
        <v>99114</v>
      </c>
      <c r="J22" s="56">
        <v>232541</v>
      </c>
      <c r="K22" s="56">
        <v>115565</v>
      </c>
    </row>
    <row r="23" spans="1:11" ht="12.75" customHeight="1">
      <c r="A23" s="224" t="s">
        <v>107</v>
      </c>
      <c r="B23" s="224"/>
      <c r="C23" s="224"/>
      <c r="D23" s="224"/>
      <c r="E23" s="224"/>
      <c r="F23" s="224"/>
      <c r="G23" s="11">
        <v>16</v>
      </c>
      <c r="H23" s="56">
        <v>125041</v>
      </c>
      <c r="I23" s="56">
        <v>62710</v>
      </c>
      <c r="J23" s="56">
        <v>138499</v>
      </c>
      <c r="K23" s="56">
        <v>68715</v>
      </c>
    </row>
    <row r="24" spans="1:11" ht="12.75" customHeight="1">
      <c r="A24" s="188" t="s">
        <v>108</v>
      </c>
      <c r="B24" s="188"/>
      <c r="C24" s="188"/>
      <c r="D24" s="188"/>
      <c r="E24" s="188"/>
      <c r="F24" s="188"/>
      <c r="G24" s="11">
        <v>17</v>
      </c>
      <c r="H24" s="56">
        <v>223733</v>
      </c>
      <c r="I24" s="56">
        <v>110759</v>
      </c>
      <c r="J24" s="56">
        <v>224189</v>
      </c>
      <c r="K24" s="56">
        <v>112375</v>
      </c>
    </row>
    <row r="25" spans="1:11" ht="12.75" customHeight="1">
      <c r="A25" s="188" t="s">
        <v>109</v>
      </c>
      <c r="B25" s="188"/>
      <c r="C25" s="188"/>
      <c r="D25" s="188"/>
      <c r="E25" s="188"/>
      <c r="F25" s="188"/>
      <c r="G25" s="11">
        <v>18</v>
      </c>
      <c r="H25" s="56">
        <v>165455</v>
      </c>
      <c r="I25" s="56">
        <v>92958</v>
      </c>
      <c r="J25" s="56">
        <v>199279</v>
      </c>
      <c r="K25" s="56">
        <v>96810</v>
      </c>
    </row>
    <row r="26" spans="1:11" ht="12.75" customHeight="1">
      <c r="A26" s="189" t="s">
        <v>439</v>
      </c>
      <c r="B26" s="189"/>
      <c r="C26" s="189"/>
      <c r="D26" s="189"/>
      <c r="E26" s="189"/>
      <c r="F26" s="189"/>
      <c r="G26" s="12">
        <v>19</v>
      </c>
      <c r="H26" s="55">
        <f>H27+H28</f>
        <v>0</v>
      </c>
      <c r="I26" s="55">
        <f>I27+I28</f>
        <v>0</v>
      </c>
      <c r="J26" s="55">
        <f>J27+J28</f>
        <v>0</v>
      </c>
      <c r="K26" s="55">
        <f>K27+K28</f>
        <v>0</v>
      </c>
    </row>
    <row r="27" spans="1:11" ht="12.75" customHeight="1">
      <c r="A27" s="224" t="s">
        <v>123</v>
      </c>
      <c r="B27" s="224"/>
      <c r="C27" s="224"/>
      <c r="D27" s="224"/>
      <c r="E27" s="224"/>
      <c r="F27" s="224"/>
      <c r="G27" s="11">
        <v>20</v>
      </c>
      <c r="H27" s="56">
        <v>0</v>
      </c>
      <c r="I27" s="56">
        <v>0</v>
      </c>
      <c r="J27" s="56">
        <v>0</v>
      </c>
      <c r="K27" s="56">
        <v>0</v>
      </c>
    </row>
    <row r="28" spans="1:11" ht="12.75" customHeight="1">
      <c r="A28" s="224" t="s">
        <v>124</v>
      </c>
      <c r="B28" s="224"/>
      <c r="C28" s="224"/>
      <c r="D28" s="224"/>
      <c r="E28" s="224"/>
      <c r="F28" s="224"/>
      <c r="G28" s="11">
        <v>21</v>
      </c>
      <c r="H28" s="56">
        <v>0</v>
      </c>
      <c r="I28" s="56">
        <v>0</v>
      </c>
      <c r="J28" s="56">
        <v>0</v>
      </c>
      <c r="K28" s="56">
        <v>0</v>
      </c>
    </row>
    <row r="29" spans="1:11" ht="12.75" customHeight="1">
      <c r="A29" s="189" t="s">
        <v>440</v>
      </c>
      <c r="B29" s="189"/>
      <c r="C29" s="189"/>
      <c r="D29" s="189"/>
      <c r="E29" s="189"/>
      <c r="F29" s="189"/>
      <c r="G29" s="12">
        <v>22</v>
      </c>
      <c r="H29" s="55">
        <f>SUM(H30:H35)</f>
        <v>0</v>
      </c>
      <c r="I29" s="55">
        <f>SUM(I30:I35)</f>
        <v>0</v>
      </c>
      <c r="J29" s="55">
        <f>SUM(J30:J35)</f>
        <v>0</v>
      </c>
      <c r="K29" s="55">
        <f>SUM(K30:K35)</f>
        <v>0</v>
      </c>
    </row>
    <row r="30" spans="1:11" ht="12.75" customHeight="1">
      <c r="A30" s="224" t="s">
        <v>125</v>
      </c>
      <c r="B30" s="224"/>
      <c r="C30" s="224"/>
      <c r="D30" s="224"/>
      <c r="E30" s="224"/>
      <c r="F30" s="224"/>
      <c r="G30" s="11">
        <v>23</v>
      </c>
      <c r="H30" s="56">
        <v>0</v>
      </c>
      <c r="I30" s="56">
        <v>0</v>
      </c>
      <c r="J30" s="56">
        <v>0</v>
      </c>
      <c r="K30" s="56">
        <v>0</v>
      </c>
    </row>
    <row r="31" spans="1:11" ht="12.75" customHeight="1">
      <c r="A31" s="224" t="s">
        <v>126</v>
      </c>
      <c r="B31" s="224"/>
      <c r="C31" s="224"/>
      <c r="D31" s="224"/>
      <c r="E31" s="224"/>
      <c r="F31" s="224"/>
      <c r="G31" s="11">
        <v>24</v>
      </c>
      <c r="H31" s="56">
        <v>0</v>
      </c>
      <c r="I31" s="56">
        <v>0</v>
      </c>
      <c r="J31" s="56">
        <v>0</v>
      </c>
      <c r="K31" s="56">
        <v>0</v>
      </c>
    </row>
    <row r="32" spans="1:11" ht="12.75" customHeight="1">
      <c r="A32" s="224" t="s">
        <v>127</v>
      </c>
      <c r="B32" s="224"/>
      <c r="C32" s="224"/>
      <c r="D32" s="224"/>
      <c r="E32" s="224"/>
      <c r="F32" s="224"/>
      <c r="G32" s="11">
        <v>25</v>
      </c>
      <c r="H32" s="56">
        <v>0</v>
      </c>
      <c r="I32" s="56">
        <v>0</v>
      </c>
      <c r="J32" s="56">
        <v>0</v>
      </c>
      <c r="K32" s="56">
        <v>0</v>
      </c>
    </row>
    <row r="33" spans="1:11" ht="12.75" customHeight="1">
      <c r="A33" s="224" t="s">
        <v>128</v>
      </c>
      <c r="B33" s="224"/>
      <c r="C33" s="224"/>
      <c r="D33" s="224"/>
      <c r="E33" s="224"/>
      <c r="F33" s="224"/>
      <c r="G33" s="11">
        <v>26</v>
      </c>
      <c r="H33" s="56">
        <v>0</v>
      </c>
      <c r="I33" s="56">
        <v>0</v>
      </c>
      <c r="J33" s="56">
        <v>0</v>
      </c>
      <c r="K33" s="56">
        <v>0</v>
      </c>
    </row>
    <row r="34" spans="1:11" ht="12.75" customHeight="1">
      <c r="A34" s="224" t="s">
        <v>129</v>
      </c>
      <c r="B34" s="224"/>
      <c r="C34" s="224"/>
      <c r="D34" s="224"/>
      <c r="E34" s="224"/>
      <c r="F34" s="224"/>
      <c r="G34" s="11">
        <v>27</v>
      </c>
      <c r="H34" s="56">
        <v>0</v>
      </c>
      <c r="I34" s="56">
        <v>0</v>
      </c>
      <c r="J34" s="56">
        <v>0</v>
      </c>
      <c r="K34" s="56">
        <v>0</v>
      </c>
    </row>
    <row r="35" spans="1:11" ht="12.75" customHeight="1">
      <c r="A35" s="224" t="s">
        <v>130</v>
      </c>
      <c r="B35" s="224"/>
      <c r="C35" s="224"/>
      <c r="D35" s="224"/>
      <c r="E35" s="224"/>
      <c r="F35" s="224"/>
      <c r="G35" s="11">
        <v>28</v>
      </c>
      <c r="H35" s="56">
        <v>0</v>
      </c>
      <c r="I35" s="56">
        <v>0</v>
      </c>
      <c r="J35" s="56">
        <v>0</v>
      </c>
      <c r="K35" s="56">
        <v>0</v>
      </c>
    </row>
    <row r="36" spans="1:11" ht="12.75" customHeight="1">
      <c r="A36" s="188" t="s">
        <v>110</v>
      </c>
      <c r="B36" s="188"/>
      <c r="C36" s="188"/>
      <c r="D36" s="188"/>
      <c r="E36" s="188"/>
      <c r="F36" s="188"/>
      <c r="G36" s="11">
        <v>29</v>
      </c>
      <c r="H36" s="56">
        <v>21556</v>
      </c>
      <c r="I36" s="56">
        <v>9644</v>
      </c>
      <c r="J36" s="56">
        <v>205715</v>
      </c>
      <c r="K36" s="56">
        <v>106821</v>
      </c>
    </row>
    <row r="37" spans="1:11" ht="12.75" customHeight="1">
      <c r="A37" s="223" t="s">
        <v>358</v>
      </c>
      <c r="B37" s="223"/>
      <c r="C37" s="223"/>
      <c r="D37" s="223"/>
      <c r="E37" s="223"/>
      <c r="F37" s="223"/>
      <c r="G37" s="12">
        <v>30</v>
      </c>
      <c r="H37" s="55">
        <f>SUM(H38:H47)</f>
        <v>9911</v>
      </c>
      <c r="I37" s="55">
        <f>SUM(I38:I47)</f>
        <v>5447</v>
      </c>
      <c r="J37" s="55">
        <f>SUM(J38:J47)</f>
        <v>1</v>
      </c>
      <c r="K37" s="55">
        <f>SUM(K38:K47)</f>
        <v>0</v>
      </c>
    </row>
    <row r="38" spans="1:11" ht="12.75" customHeight="1">
      <c r="A38" s="188" t="s">
        <v>131</v>
      </c>
      <c r="B38" s="188"/>
      <c r="C38" s="188"/>
      <c r="D38" s="188"/>
      <c r="E38" s="188"/>
      <c r="F38" s="188"/>
      <c r="G38" s="11">
        <v>31</v>
      </c>
      <c r="H38" s="56">
        <v>0</v>
      </c>
      <c r="I38" s="56">
        <v>0</v>
      </c>
      <c r="J38" s="56">
        <v>0</v>
      </c>
      <c r="K38" s="56">
        <v>0</v>
      </c>
    </row>
    <row r="39" spans="1:11" ht="25.15" customHeight="1">
      <c r="A39" s="188" t="s">
        <v>132</v>
      </c>
      <c r="B39" s="188"/>
      <c r="C39" s="188"/>
      <c r="D39" s="188"/>
      <c r="E39" s="188"/>
      <c r="F39" s="188"/>
      <c r="G39" s="11">
        <v>32</v>
      </c>
      <c r="H39" s="56">
        <v>0</v>
      </c>
      <c r="I39" s="56">
        <v>0</v>
      </c>
      <c r="J39" s="56">
        <v>0</v>
      </c>
      <c r="K39" s="56">
        <v>0</v>
      </c>
    </row>
    <row r="40" spans="1:11" ht="25.15" customHeight="1">
      <c r="A40" s="188" t="s">
        <v>133</v>
      </c>
      <c r="B40" s="188"/>
      <c r="C40" s="188"/>
      <c r="D40" s="188"/>
      <c r="E40" s="188"/>
      <c r="F40" s="188"/>
      <c r="G40" s="11">
        <v>33</v>
      </c>
      <c r="H40" s="56">
        <v>0</v>
      </c>
      <c r="I40" s="56">
        <v>0</v>
      </c>
      <c r="J40" s="56">
        <v>0</v>
      </c>
      <c r="K40" s="56">
        <v>0</v>
      </c>
    </row>
    <row r="41" spans="1:11" ht="25.15" customHeight="1">
      <c r="A41" s="188" t="s">
        <v>134</v>
      </c>
      <c r="B41" s="188"/>
      <c r="C41" s="188"/>
      <c r="D41" s="188"/>
      <c r="E41" s="188"/>
      <c r="F41" s="188"/>
      <c r="G41" s="11">
        <v>34</v>
      </c>
      <c r="H41" s="56">
        <v>0</v>
      </c>
      <c r="I41" s="56">
        <v>0</v>
      </c>
      <c r="J41" s="56">
        <v>0</v>
      </c>
      <c r="K41" s="56">
        <v>0</v>
      </c>
    </row>
    <row r="42" spans="1:11" ht="25.15" customHeight="1">
      <c r="A42" s="188" t="s">
        <v>135</v>
      </c>
      <c r="B42" s="188"/>
      <c r="C42" s="188"/>
      <c r="D42" s="188"/>
      <c r="E42" s="188"/>
      <c r="F42" s="188"/>
      <c r="G42" s="11">
        <v>35</v>
      </c>
      <c r="H42" s="56">
        <v>0</v>
      </c>
      <c r="I42" s="56">
        <v>0</v>
      </c>
      <c r="J42" s="56">
        <v>0</v>
      </c>
      <c r="K42" s="56">
        <v>0</v>
      </c>
    </row>
    <row r="43" spans="1:11" ht="12.75" customHeight="1">
      <c r="A43" s="188" t="s">
        <v>136</v>
      </c>
      <c r="B43" s="188"/>
      <c r="C43" s="188"/>
      <c r="D43" s="188"/>
      <c r="E43" s="188"/>
      <c r="F43" s="188"/>
      <c r="G43" s="11">
        <v>36</v>
      </c>
      <c r="H43" s="56">
        <v>0</v>
      </c>
      <c r="I43" s="56">
        <v>0</v>
      </c>
      <c r="J43" s="56">
        <v>0</v>
      </c>
      <c r="K43" s="56">
        <v>0</v>
      </c>
    </row>
    <row r="44" spans="1:11" ht="12.75" customHeight="1">
      <c r="A44" s="188" t="s">
        <v>137</v>
      </c>
      <c r="B44" s="188"/>
      <c r="C44" s="188"/>
      <c r="D44" s="188"/>
      <c r="E44" s="188"/>
      <c r="F44" s="188"/>
      <c r="G44" s="11">
        <v>37</v>
      </c>
      <c r="H44" s="56">
        <v>1</v>
      </c>
      <c r="I44" s="56">
        <v>0</v>
      </c>
      <c r="J44" s="56">
        <v>1</v>
      </c>
      <c r="K44" s="56">
        <v>0</v>
      </c>
    </row>
    <row r="45" spans="1:11" ht="12.75" customHeight="1">
      <c r="A45" s="188" t="s">
        <v>138</v>
      </c>
      <c r="B45" s="188"/>
      <c r="C45" s="188"/>
      <c r="D45" s="188"/>
      <c r="E45" s="188"/>
      <c r="F45" s="188"/>
      <c r="G45" s="11">
        <v>38</v>
      </c>
      <c r="H45" s="56">
        <v>9910</v>
      </c>
      <c r="I45" s="56">
        <v>5447</v>
      </c>
      <c r="J45" s="56">
        <v>0</v>
      </c>
      <c r="K45" s="56">
        <v>0</v>
      </c>
    </row>
    <row r="46" spans="1:11" ht="12.75" customHeight="1">
      <c r="A46" s="188" t="s">
        <v>139</v>
      </c>
      <c r="B46" s="188"/>
      <c r="C46" s="188"/>
      <c r="D46" s="188"/>
      <c r="E46" s="188"/>
      <c r="F46" s="188"/>
      <c r="G46" s="11">
        <v>39</v>
      </c>
      <c r="H46" s="56">
        <v>0</v>
      </c>
      <c r="I46" s="56">
        <v>0</v>
      </c>
      <c r="J46" s="56">
        <v>0</v>
      </c>
      <c r="K46" s="56">
        <v>0</v>
      </c>
    </row>
    <row r="47" spans="1:11" ht="12.75" customHeight="1">
      <c r="A47" s="188" t="s">
        <v>140</v>
      </c>
      <c r="B47" s="188"/>
      <c r="C47" s="188"/>
      <c r="D47" s="188"/>
      <c r="E47" s="188"/>
      <c r="F47" s="188"/>
      <c r="G47" s="11">
        <v>40</v>
      </c>
      <c r="H47" s="56">
        <v>0</v>
      </c>
      <c r="I47" s="56">
        <v>0</v>
      </c>
      <c r="J47" s="56">
        <v>0</v>
      </c>
      <c r="K47" s="56">
        <v>0</v>
      </c>
    </row>
    <row r="48" spans="1:11" ht="12.75" customHeight="1">
      <c r="A48" s="223" t="s">
        <v>359</v>
      </c>
      <c r="B48" s="223"/>
      <c r="C48" s="223"/>
      <c r="D48" s="223"/>
      <c r="E48" s="223"/>
      <c r="F48" s="223"/>
      <c r="G48" s="12">
        <v>41</v>
      </c>
      <c r="H48" s="55">
        <f>SUM(H49:H55)</f>
        <v>77145</v>
      </c>
      <c r="I48" s="55">
        <f>SUM(I49:I55)</f>
        <v>42540</v>
      </c>
      <c r="J48" s="55">
        <f>SUM(J49:J55)</f>
        <v>197996</v>
      </c>
      <c r="K48" s="55">
        <f>SUM(K49:K55)</f>
        <v>117826</v>
      </c>
    </row>
    <row r="49" spans="1:11" ht="25.15" customHeight="1">
      <c r="A49" s="188" t="s">
        <v>141</v>
      </c>
      <c r="B49" s="188"/>
      <c r="C49" s="188"/>
      <c r="D49" s="188"/>
      <c r="E49" s="188"/>
      <c r="F49" s="188"/>
      <c r="G49" s="11">
        <v>42</v>
      </c>
      <c r="H49" s="56">
        <v>0</v>
      </c>
      <c r="I49" s="56">
        <v>0</v>
      </c>
      <c r="J49" s="56">
        <v>0</v>
      </c>
      <c r="K49" s="56">
        <v>0</v>
      </c>
    </row>
    <row r="50" spans="1:11" ht="12.75" customHeight="1">
      <c r="A50" s="227" t="s">
        <v>142</v>
      </c>
      <c r="B50" s="227"/>
      <c r="C50" s="227"/>
      <c r="D50" s="227"/>
      <c r="E50" s="227"/>
      <c r="F50" s="227"/>
      <c r="G50" s="11">
        <v>43</v>
      </c>
      <c r="H50" s="56">
        <v>0</v>
      </c>
      <c r="I50" s="56">
        <v>0</v>
      </c>
      <c r="J50" s="56">
        <v>0</v>
      </c>
      <c r="K50" s="56">
        <v>0</v>
      </c>
    </row>
    <row r="51" spans="1:11" ht="12.75" customHeight="1">
      <c r="A51" s="227" t="s">
        <v>143</v>
      </c>
      <c r="B51" s="227"/>
      <c r="C51" s="227"/>
      <c r="D51" s="227"/>
      <c r="E51" s="227"/>
      <c r="F51" s="227"/>
      <c r="G51" s="11">
        <v>44</v>
      </c>
      <c r="H51" s="56">
        <v>68116</v>
      </c>
      <c r="I51" s="56">
        <v>37613</v>
      </c>
      <c r="J51" s="56">
        <v>196518</v>
      </c>
      <c r="K51" s="56">
        <v>117122</v>
      </c>
    </row>
    <row r="52" spans="1:11" ht="12.75" customHeight="1">
      <c r="A52" s="227" t="s">
        <v>144</v>
      </c>
      <c r="B52" s="227"/>
      <c r="C52" s="227"/>
      <c r="D52" s="227"/>
      <c r="E52" s="227"/>
      <c r="F52" s="227"/>
      <c r="G52" s="11">
        <v>45</v>
      </c>
      <c r="H52" s="56">
        <v>8192</v>
      </c>
      <c r="I52" s="56">
        <v>4539</v>
      </c>
      <c r="J52" s="56">
        <v>104</v>
      </c>
      <c r="K52" s="56">
        <v>104</v>
      </c>
    </row>
    <row r="53" spans="1:11" ht="12.75" customHeight="1">
      <c r="A53" s="227" t="s">
        <v>145</v>
      </c>
      <c r="B53" s="227"/>
      <c r="C53" s="227"/>
      <c r="D53" s="227"/>
      <c r="E53" s="227"/>
      <c r="F53" s="227"/>
      <c r="G53" s="11">
        <v>46</v>
      </c>
      <c r="H53" s="56">
        <v>0</v>
      </c>
      <c r="I53" s="56">
        <v>0</v>
      </c>
      <c r="J53" s="56">
        <v>0</v>
      </c>
      <c r="K53" s="56">
        <v>0</v>
      </c>
    </row>
    <row r="54" spans="1:11" ht="12.75" customHeight="1">
      <c r="A54" s="227" t="s">
        <v>146</v>
      </c>
      <c r="B54" s="227"/>
      <c r="C54" s="227"/>
      <c r="D54" s="227"/>
      <c r="E54" s="227"/>
      <c r="F54" s="227"/>
      <c r="G54" s="11">
        <v>47</v>
      </c>
      <c r="H54" s="56">
        <v>0</v>
      </c>
      <c r="I54" s="56">
        <v>0</v>
      </c>
      <c r="J54" s="56">
        <v>0</v>
      </c>
      <c r="K54" s="56">
        <v>0</v>
      </c>
    </row>
    <row r="55" spans="1:11" ht="12.75" customHeight="1">
      <c r="A55" s="227" t="s">
        <v>147</v>
      </c>
      <c r="B55" s="227"/>
      <c r="C55" s="227"/>
      <c r="D55" s="227"/>
      <c r="E55" s="227"/>
      <c r="F55" s="227"/>
      <c r="G55" s="11">
        <v>48</v>
      </c>
      <c r="H55" s="56">
        <v>837</v>
      </c>
      <c r="I55" s="56">
        <v>388</v>
      </c>
      <c r="J55" s="56">
        <v>1374</v>
      </c>
      <c r="K55" s="56">
        <v>600</v>
      </c>
    </row>
    <row r="56" spans="1:11" ht="22.15" customHeight="1">
      <c r="A56" s="229" t="s">
        <v>148</v>
      </c>
      <c r="B56" s="229"/>
      <c r="C56" s="229"/>
      <c r="D56" s="229"/>
      <c r="E56" s="229"/>
      <c r="F56" s="229"/>
      <c r="G56" s="11">
        <v>49</v>
      </c>
      <c r="H56" s="56">
        <v>0</v>
      </c>
      <c r="I56" s="56">
        <v>0</v>
      </c>
      <c r="J56" s="56">
        <v>0</v>
      </c>
      <c r="K56" s="56">
        <v>0</v>
      </c>
    </row>
    <row r="57" spans="1:11" ht="12.75" customHeight="1">
      <c r="A57" s="229" t="s">
        <v>149</v>
      </c>
      <c r="B57" s="229"/>
      <c r="C57" s="229"/>
      <c r="D57" s="229"/>
      <c r="E57" s="229"/>
      <c r="F57" s="229"/>
      <c r="G57" s="11">
        <v>50</v>
      </c>
      <c r="H57" s="56">
        <v>0</v>
      </c>
      <c r="I57" s="56">
        <v>0</v>
      </c>
      <c r="J57" s="56">
        <v>0</v>
      </c>
      <c r="K57" s="56">
        <v>0</v>
      </c>
    </row>
    <row r="58" spans="1:11" ht="24.6" customHeight="1">
      <c r="A58" s="229" t="s">
        <v>150</v>
      </c>
      <c r="B58" s="229"/>
      <c r="C58" s="229"/>
      <c r="D58" s="229"/>
      <c r="E58" s="229"/>
      <c r="F58" s="229"/>
      <c r="G58" s="11">
        <v>51</v>
      </c>
      <c r="H58" s="56">
        <v>0</v>
      </c>
      <c r="I58" s="56">
        <v>0</v>
      </c>
      <c r="J58" s="56">
        <v>0</v>
      </c>
      <c r="K58" s="56">
        <v>0</v>
      </c>
    </row>
    <row r="59" spans="1:11" ht="12.75" customHeight="1">
      <c r="A59" s="229" t="s">
        <v>151</v>
      </c>
      <c r="B59" s="229"/>
      <c r="C59" s="229"/>
      <c r="D59" s="229"/>
      <c r="E59" s="229"/>
      <c r="F59" s="229"/>
      <c r="G59" s="11">
        <v>52</v>
      </c>
      <c r="H59" s="56">
        <v>0</v>
      </c>
      <c r="I59" s="56">
        <v>0</v>
      </c>
      <c r="J59" s="56">
        <v>0</v>
      </c>
      <c r="K59" s="56">
        <v>0</v>
      </c>
    </row>
    <row r="60" spans="1:11" ht="12.75" customHeight="1">
      <c r="A60" s="223" t="s">
        <v>360</v>
      </c>
      <c r="B60" s="223"/>
      <c r="C60" s="223"/>
      <c r="D60" s="223"/>
      <c r="E60" s="223"/>
      <c r="F60" s="223"/>
      <c r="G60" s="12">
        <v>53</v>
      </c>
      <c r="H60" s="55">
        <f>H8+H37+H56+H57</f>
        <v>4119951</v>
      </c>
      <c r="I60" s="55">
        <f>I8+I37+I56+I57</f>
        <v>2182949</v>
      </c>
      <c r="J60" s="55">
        <f>J8+J37+J56+J57</f>
        <v>5754621</v>
      </c>
      <c r="K60" s="55">
        <f>K8+K37+K56+K57</f>
        <v>2890713</v>
      </c>
    </row>
    <row r="61" spans="1:11" ht="12.75" customHeight="1">
      <c r="A61" s="223" t="s">
        <v>361</v>
      </c>
      <c r="B61" s="223"/>
      <c r="C61" s="223"/>
      <c r="D61" s="223"/>
      <c r="E61" s="223"/>
      <c r="F61" s="223"/>
      <c r="G61" s="12">
        <v>54</v>
      </c>
      <c r="H61" s="55">
        <f>H14+H48+H58+H59</f>
        <v>4157846</v>
      </c>
      <c r="I61" s="55">
        <f>I14+I48+I58+I59</f>
        <v>1913133</v>
      </c>
      <c r="J61" s="55">
        <f>J14+J48+J58+J59</f>
        <v>6043175</v>
      </c>
      <c r="K61" s="55">
        <f>K14+K48+K58+K59</f>
        <v>3067111</v>
      </c>
    </row>
    <row r="62" spans="1:11" ht="12.75" customHeight="1">
      <c r="A62" s="223" t="s">
        <v>362</v>
      </c>
      <c r="B62" s="223"/>
      <c r="C62" s="223"/>
      <c r="D62" s="223"/>
      <c r="E62" s="223"/>
      <c r="F62" s="223"/>
      <c r="G62" s="12">
        <v>55</v>
      </c>
      <c r="H62" s="55">
        <f>H60-H61</f>
        <v>-37895</v>
      </c>
      <c r="I62" s="55">
        <f>I60-I61</f>
        <v>269816</v>
      </c>
      <c r="J62" s="55">
        <f>J60-J61</f>
        <v>-288554</v>
      </c>
      <c r="K62" s="55">
        <f>K60-K61</f>
        <v>-176398</v>
      </c>
    </row>
    <row r="63" spans="1:11" ht="12.75" customHeight="1">
      <c r="A63" s="228" t="s">
        <v>363</v>
      </c>
      <c r="B63" s="228"/>
      <c r="C63" s="228"/>
      <c r="D63" s="228"/>
      <c r="E63" s="228"/>
      <c r="F63" s="228"/>
      <c r="G63" s="12">
        <v>56</v>
      </c>
      <c r="H63" s="55">
        <f>+IF((H60-H61)&gt;0,(H60-H61),0)</f>
        <v>0</v>
      </c>
      <c r="I63" s="55">
        <f>+IF((I60-I61)&gt;0,(I60-I61),0)</f>
        <v>269816</v>
      </c>
      <c r="J63" s="55">
        <f>+IF((J60-J61)&gt;0,(J60-J61),0)</f>
        <v>0</v>
      </c>
      <c r="K63" s="55">
        <f>+IF((K60-K61)&gt;0,(K60-K61),0)</f>
        <v>0</v>
      </c>
    </row>
    <row r="64" spans="1:11" ht="12.75" customHeight="1">
      <c r="A64" s="228" t="s">
        <v>364</v>
      </c>
      <c r="B64" s="228"/>
      <c r="C64" s="228"/>
      <c r="D64" s="228"/>
      <c r="E64" s="228"/>
      <c r="F64" s="228"/>
      <c r="G64" s="12">
        <v>57</v>
      </c>
      <c r="H64" s="55">
        <f>+IF((H60-H61)&lt;0,(H60-H61),0)</f>
        <v>-37895</v>
      </c>
      <c r="I64" s="55">
        <f>+IF((I60-I61)&lt;0,(I60-I61),0)</f>
        <v>0</v>
      </c>
      <c r="J64" s="55">
        <f>+IF((J60-J61)&lt;0,(J60-J61),0)</f>
        <v>-288554</v>
      </c>
      <c r="K64" s="55">
        <f>+IF((K60-K61)&lt;0,(K60-K61),0)</f>
        <v>-176398</v>
      </c>
    </row>
    <row r="65" spans="1:11" ht="12.75" customHeight="1">
      <c r="A65" s="229" t="s">
        <v>111</v>
      </c>
      <c r="B65" s="229"/>
      <c r="C65" s="229"/>
      <c r="D65" s="229"/>
      <c r="E65" s="229"/>
      <c r="F65" s="229"/>
      <c r="G65" s="11">
        <v>58</v>
      </c>
      <c r="H65" s="56">
        <v>0</v>
      </c>
      <c r="I65" s="56">
        <v>0</v>
      </c>
      <c r="J65" s="56">
        <v>0</v>
      </c>
      <c r="K65" s="56">
        <v>0</v>
      </c>
    </row>
    <row r="66" spans="1:11" ht="12.75" customHeight="1">
      <c r="A66" s="223" t="s">
        <v>365</v>
      </c>
      <c r="B66" s="223"/>
      <c r="C66" s="223"/>
      <c r="D66" s="223"/>
      <c r="E66" s="223"/>
      <c r="F66" s="223"/>
      <c r="G66" s="12">
        <v>59</v>
      </c>
      <c r="H66" s="55">
        <f>H62-H65</f>
        <v>-37895</v>
      </c>
      <c r="I66" s="55">
        <f>I62-I65</f>
        <v>269816</v>
      </c>
      <c r="J66" s="55">
        <f>J62-J65</f>
        <v>-288554</v>
      </c>
      <c r="K66" s="55">
        <f>K62-K65</f>
        <v>-176398</v>
      </c>
    </row>
    <row r="67" spans="1:11" ht="12.75" customHeight="1">
      <c r="A67" s="228" t="s">
        <v>366</v>
      </c>
      <c r="B67" s="228"/>
      <c r="C67" s="228"/>
      <c r="D67" s="228"/>
      <c r="E67" s="228"/>
      <c r="F67" s="228"/>
      <c r="G67" s="12">
        <v>60</v>
      </c>
      <c r="H67" s="55">
        <f>+IF((H62-H65)&gt;0,(H62-H65),0)</f>
        <v>0</v>
      </c>
      <c r="I67" s="55">
        <f>+IF((I62-I65)&gt;0,(I62-I65),0)</f>
        <v>269816</v>
      </c>
      <c r="J67" s="55">
        <f>+IF((J62-J65)&gt;0,(J62-J65),0)</f>
        <v>0</v>
      </c>
      <c r="K67" s="55">
        <f>+IF((K62-K65)&gt;0,(K62-K65),0)</f>
        <v>0</v>
      </c>
    </row>
    <row r="68" spans="1:11" ht="12.75" customHeight="1">
      <c r="A68" s="228" t="s">
        <v>367</v>
      </c>
      <c r="B68" s="228"/>
      <c r="C68" s="228"/>
      <c r="D68" s="228"/>
      <c r="E68" s="228"/>
      <c r="F68" s="228"/>
      <c r="G68" s="12">
        <v>61</v>
      </c>
      <c r="H68" s="55">
        <f>+IF((H62-H65)&lt;0,(H62-H65),0)</f>
        <v>-37895</v>
      </c>
      <c r="I68" s="55">
        <f>+IF((I62-I65)&lt;0,(I62-I65),0)</f>
        <v>0</v>
      </c>
      <c r="J68" s="55">
        <f>+IF((J62-J65)&lt;0,(J62-J65),0)</f>
        <v>-288554</v>
      </c>
      <c r="K68" s="55">
        <f>+IF((K62-K65)&lt;0,(K62-K65),0)</f>
        <v>-176398</v>
      </c>
    </row>
    <row r="69" spans="1:11">
      <c r="A69" s="230" t="s">
        <v>152</v>
      </c>
      <c r="B69" s="230"/>
      <c r="C69" s="230"/>
      <c r="D69" s="230"/>
      <c r="E69" s="230"/>
      <c r="F69" s="230"/>
      <c r="G69" s="231"/>
      <c r="H69" s="231"/>
      <c r="I69" s="231"/>
      <c r="J69" s="232"/>
      <c r="K69" s="232"/>
    </row>
    <row r="70" spans="1:11" ht="22.15" customHeight="1">
      <c r="A70" s="223" t="s">
        <v>368</v>
      </c>
      <c r="B70" s="223"/>
      <c r="C70" s="223"/>
      <c r="D70" s="223"/>
      <c r="E70" s="223"/>
      <c r="F70" s="223"/>
      <c r="G70" s="12">
        <v>62</v>
      </c>
      <c r="H70" s="55">
        <f>H71-H72</f>
        <v>0</v>
      </c>
      <c r="I70" s="55">
        <f>I71-I72</f>
        <v>0</v>
      </c>
      <c r="J70" s="55">
        <f>J71-J72</f>
        <v>0</v>
      </c>
      <c r="K70" s="55">
        <f>K71-K72</f>
        <v>0</v>
      </c>
    </row>
    <row r="71" spans="1:11" ht="12.75" customHeight="1">
      <c r="A71" s="227" t="s">
        <v>153</v>
      </c>
      <c r="B71" s="227"/>
      <c r="C71" s="227"/>
      <c r="D71" s="227"/>
      <c r="E71" s="227"/>
      <c r="F71" s="227"/>
      <c r="G71" s="11">
        <v>63</v>
      </c>
      <c r="H71" s="56">
        <v>0</v>
      </c>
      <c r="I71" s="56">
        <v>0</v>
      </c>
      <c r="J71" s="56">
        <v>0</v>
      </c>
      <c r="K71" s="56">
        <v>0</v>
      </c>
    </row>
    <row r="72" spans="1:11" ht="12.75" customHeight="1">
      <c r="A72" s="227" t="s">
        <v>154</v>
      </c>
      <c r="B72" s="227"/>
      <c r="C72" s="227"/>
      <c r="D72" s="227"/>
      <c r="E72" s="227"/>
      <c r="F72" s="227"/>
      <c r="G72" s="11">
        <v>64</v>
      </c>
      <c r="H72" s="56">
        <v>0</v>
      </c>
      <c r="I72" s="56">
        <v>0</v>
      </c>
      <c r="J72" s="56">
        <v>0</v>
      </c>
      <c r="K72" s="56">
        <v>0</v>
      </c>
    </row>
    <row r="73" spans="1:11" ht="12.75" customHeight="1">
      <c r="A73" s="229" t="s">
        <v>155</v>
      </c>
      <c r="B73" s="229"/>
      <c r="C73" s="229"/>
      <c r="D73" s="229"/>
      <c r="E73" s="229"/>
      <c r="F73" s="229"/>
      <c r="G73" s="11">
        <v>65</v>
      </c>
      <c r="H73" s="56">
        <v>0</v>
      </c>
      <c r="I73" s="56">
        <v>0</v>
      </c>
      <c r="J73" s="56">
        <v>0</v>
      </c>
      <c r="K73" s="56">
        <v>0</v>
      </c>
    </row>
    <row r="74" spans="1:11" ht="12.75" customHeight="1">
      <c r="A74" s="228" t="s">
        <v>369</v>
      </c>
      <c r="B74" s="228"/>
      <c r="C74" s="228"/>
      <c r="D74" s="228"/>
      <c r="E74" s="228"/>
      <c r="F74" s="228"/>
      <c r="G74" s="12">
        <v>66</v>
      </c>
      <c r="H74" s="78">
        <v>0</v>
      </c>
      <c r="I74" s="78">
        <v>0</v>
      </c>
      <c r="J74" s="78">
        <v>0</v>
      </c>
      <c r="K74" s="78">
        <v>0</v>
      </c>
    </row>
    <row r="75" spans="1:11" ht="12.75" customHeight="1">
      <c r="A75" s="228" t="s">
        <v>370</v>
      </c>
      <c r="B75" s="228"/>
      <c r="C75" s="228"/>
      <c r="D75" s="228"/>
      <c r="E75" s="228"/>
      <c r="F75" s="228"/>
      <c r="G75" s="12">
        <v>67</v>
      </c>
      <c r="H75" s="78">
        <v>0</v>
      </c>
      <c r="I75" s="78">
        <v>0</v>
      </c>
      <c r="J75" s="78">
        <v>0</v>
      </c>
      <c r="K75" s="78">
        <v>0</v>
      </c>
    </row>
    <row r="76" spans="1:11">
      <c r="A76" s="230" t="s">
        <v>156</v>
      </c>
      <c r="B76" s="230"/>
      <c r="C76" s="230"/>
      <c r="D76" s="230"/>
      <c r="E76" s="230"/>
      <c r="F76" s="230"/>
      <c r="G76" s="231"/>
      <c r="H76" s="231"/>
      <c r="I76" s="231"/>
      <c r="J76" s="232"/>
      <c r="K76" s="232"/>
    </row>
    <row r="77" spans="1:11" ht="12.75" customHeight="1">
      <c r="A77" s="223" t="s">
        <v>371</v>
      </c>
      <c r="B77" s="223"/>
      <c r="C77" s="223"/>
      <c r="D77" s="223"/>
      <c r="E77" s="223"/>
      <c r="F77" s="223"/>
      <c r="G77" s="12">
        <v>68</v>
      </c>
      <c r="H77" s="78">
        <v>0</v>
      </c>
      <c r="I77" s="78">
        <v>0</v>
      </c>
      <c r="J77" s="78">
        <v>0</v>
      </c>
      <c r="K77" s="78">
        <v>0</v>
      </c>
    </row>
    <row r="78" spans="1:11" ht="12.75" customHeight="1">
      <c r="A78" s="233" t="s">
        <v>372</v>
      </c>
      <c r="B78" s="233"/>
      <c r="C78" s="233"/>
      <c r="D78" s="233"/>
      <c r="E78" s="233"/>
      <c r="F78" s="233"/>
      <c r="G78" s="49">
        <v>69</v>
      </c>
      <c r="H78" s="57">
        <v>0</v>
      </c>
      <c r="I78" s="57">
        <v>0</v>
      </c>
      <c r="J78" s="57">
        <v>0</v>
      </c>
      <c r="K78" s="57">
        <v>0</v>
      </c>
    </row>
    <row r="79" spans="1:11" ht="12.75" customHeight="1">
      <c r="A79" s="233" t="s">
        <v>373</v>
      </c>
      <c r="B79" s="233"/>
      <c r="C79" s="233"/>
      <c r="D79" s="233"/>
      <c r="E79" s="233"/>
      <c r="F79" s="233"/>
      <c r="G79" s="49">
        <v>70</v>
      </c>
      <c r="H79" s="57">
        <v>0</v>
      </c>
      <c r="I79" s="57">
        <v>0</v>
      </c>
      <c r="J79" s="57">
        <v>0</v>
      </c>
      <c r="K79" s="57">
        <v>0</v>
      </c>
    </row>
    <row r="80" spans="1:11" ht="12.75" customHeight="1">
      <c r="A80" s="223" t="s">
        <v>374</v>
      </c>
      <c r="B80" s="223"/>
      <c r="C80" s="223"/>
      <c r="D80" s="223"/>
      <c r="E80" s="223"/>
      <c r="F80" s="223"/>
      <c r="G80" s="12">
        <v>71</v>
      </c>
      <c r="H80" s="78">
        <v>0</v>
      </c>
      <c r="I80" s="78">
        <v>0</v>
      </c>
      <c r="J80" s="78">
        <v>0</v>
      </c>
      <c r="K80" s="78">
        <v>0</v>
      </c>
    </row>
    <row r="81" spans="1:11" ht="12.75" customHeight="1">
      <c r="A81" s="223" t="s">
        <v>375</v>
      </c>
      <c r="B81" s="223"/>
      <c r="C81" s="223"/>
      <c r="D81" s="223"/>
      <c r="E81" s="223"/>
      <c r="F81" s="223"/>
      <c r="G81" s="12">
        <v>72</v>
      </c>
      <c r="H81" s="78">
        <v>0</v>
      </c>
      <c r="I81" s="78">
        <v>0</v>
      </c>
      <c r="J81" s="78">
        <v>0</v>
      </c>
      <c r="K81" s="78">
        <v>0</v>
      </c>
    </row>
    <row r="82" spans="1:11" ht="12.75" customHeight="1">
      <c r="A82" s="228" t="s">
        <v>376</v>
      </c>
      <c r="B82" s="228"/>
      <c r="C82" s="228"/>
      <c r="D82" s="228"/>
      <c r="E82" s="228"/>
      <c r="F82" s="228"/>
      <c r="G82" s="12">
        <v>73</v>
      </c>
      <c r="H82" s="78">
        <v>0</v>
      </c>
      <c r="I82" s="78">
        <v>0</v>
      </c>
      <c r="J82" s="78">
        <v>0</v>
      </c>
      <c r="K82" s="78">
        <v>0</v>
      </c>
    </row>
    <row r="83" spans="1:11" ht="12.75" customHeight="1">
      <c r="A83" s="228" t="s">
        <v>377</v>
      </c>
      <c r="B83" s="228"/>
      <c r="C83" s="228"/>
      <c r="D83" s="228"/>
      <c r="E83" s="228"/>
      <c r="F83" s="228"/>
      <c r="G83" s="12">
        <v>74</v>
      </c>
      <c r="H83" s="78">
        <v>0</v>
      </c>
      <c r="I83" s="78">
        <v>0</v>
      </c>
      <c r="J83" s="78">
        <v>0</v>
      </c>
      <c r="K83" s="78">
        <v>0</v>
      </c>
    </row>
    <row r="84" spans="1:11">
      <c r="A84" s="230" t="s">
        <v>112</v>
      </c>
      <c r="B84" s="230"/>
      <c r="C84" s="230"/>
      <c r="D84" s="230"/>
      <c r="E84" s="230"/>
      <c r="F84" s="230"/>
      <c r="G84" s="231"/>
      <c r="H84" s="231"/>
      <c r="I84" s="231"/>
      <c r="J84" s="232"/>
      <c r="K84" s="232"/>
    </row>
    <row r="85" spans="1:11" ht="12.75" customHeight="1">
      <c r="A85" s="234" t="s">
        <v>378</v>
      </c>
      <c r="B85" s="234"/>
      <c r="C85" s="234"/>
      <c r="D85" s="234"/>
      <c r="E85" s="234"/>
      <c r="F85" s="234"/>
      <c r="G85" s="12">
        <v>75</v>
      </c>
      <c r="H85" s="58">
        <f>H86+H87</f>
        <v>0</v>
      </c>
      <c r="I85" s="58">
        <f>I86+I87</f>
        <v>0</v>
      </c>
      <c r="J85" s="58">
        <f>J86+J87</f>
        <v>0</v>
      </c>
      <c r="K85" s="58">
        <f>K86+K87</f>
        <v>0</v>
      </c>
    </row>
    <row r="86" spans="1:11" ht="12.75" customHeight="1">
      <c r="A86" s="235" t="s">
        <v>157</v>
      </c>
      <c r="B86" s="235"/>
      <c r="C86" s="235"/>
      <c r="D86" s="235"/>
      <c r="E86" s="235"/>
      <c r="F86" s="235"/>
      <c r="G86" s="11">
        <v>76</v>
      </c>
      <c r="H86" s="59">
        <v>0</v>
      </c>
      <c r="I86" s="59">
        <v>0</v>
      </c>
      <c r="J86" s="59">
        <v>0</v>
      </c>
      <c r="K86" s="59">
        <v>0</v>
      </c>
    </row>
    <row r="87" spans="1:11" ht="12.75" customHeight="1">
      <c r="A87" s="235" t="s">
        <v>158</v>
      </c>
      <c r="B87" s="235"/>
      <c r="C87" s="235"/>
      <c r="D87" s="235"/>
      <c r="E87" s="235"/>
      <c r="F87" s="235"/>
      <c r="G87" s="11">
        <v>77</v>
      </c>
      <c r="H87" s="59">
        <v>0</v>
      </c>
      <c r="I87" s="59">
        <v>0</v>
      </c>
      <c r="J87" s="59">
        <v>0</v>
      </c>
      <c r="K87" s="59">
        <v>0</v>
      </c>
    </row>
    <row r="88" spans="1:11">
      <c r="A88" s="236" t="s">
        <v>114</v>
      </c>
      <c r="B88" s="236"/>
      <c r="C88" s="236"/>
      <c r="D88" s="236"/>
      <c r="E88" s="236"/>
      <c r="F88" s="236"/>
      <c r="G88" s="237"/>
      <c r="H88" s="237"/>
      <c r="I88" s="237"/>
      <c r="J88" s="232"/>
      <c r="K88" s="232"/>
    </row>
    <row r="89" spans="1:11" ht="12.75" customHeight="1">
      <c r="A89" s="205" t="s">
        <v>159</v>
      </c>
      <c r="B89" s="205"/>
      <c r="C89" s="205"/>
      <c r="D89" s="205"/>
      <c r="E89" s="205"/>
      <c r="F89" s="205"/>
      <c r="G89" s="11">
        <v>78</v>
      </c>
      <c r="H89" s="59">
        <v>-37895</v>
      </c>
      <c r="I89" s="59">
        <v>269816</v>
      </c>
      <c r="J89" s="59">
        <v>-288554</v>
      </c>
      <c r="K89" s="59">
        <v>-176398</v>
      </c>
    </row>
    <row r="90" spans="1:11" ht="24" customHeight="1">
      <c r="A90" s="190" t="s">
        <v>434</v>
      </c>
      <c r="B90" s="190"/>
      <c r="C90" s="190"/>
      <c r="D90" s="190"/>
      <c r="E90" s="190"/>
      <c r="F90" s="190"/>
      <c r="G90" s="12">
        <v>79</v>
      </c>
      <c r="H90" s="76">
        <f>H91+H98</f>
        <v>2880587</v>
      </c>
      <c r="I90" s="76">
        <f>I91+I98</f>
        <v>2822240</v>
      </c>
      <c r="J90" s="76">
        <f>J91+J98</f>
        <v>0</v>
      </c>
      <c r="K90" s="76">
        <f>K91+K98</f>
        <v>0</v>
      </c>
    </row>
    <row r="91" spans="1:11" ht="24" customHeight="1">
      <c r="A91" s="238" t="s">
        <v>441</v>
      </c>
      <c r="B91" s="238"/>
      <c r="C91" s="238"/>
      <c r="D91" s="238"/>
      <c r="E91" s="238"/>
      <c r="F91" s="238"/>
      <c r="G91" s="12">
        <v>80</v>
      </c>
      <c r="H91" s="76">
        <f>SUM(H92:H96)</f>
        <v>2880637</v>
      </c>
      <c r="I91" s="76">
        <f>SUM(I92:I96)</f>
        <v>2823843</v>
      </c>
      <c r="J91" s="76">
        <f>SUM(J92:J96)</f>
        <v>0</v>
      </c>
      <c r="K91" s="76">
        <f>SUM(K92:K96)</f>
        <v>0</v>
      </c>
    </row>
    <row r="92" spans="1:11" ht="25.5" customHeight="1">
      <c r="A92" s="227" t="s">
        <v>379</v>
      </c>
      <c r="B92" s="227"/>
      <c r="C92" s="227"/>
      <c r="D92" s="227"/>
      <c r="E92" s="227"/>
      <c r="F92" s="227"/>
      <c r="G92" s="12">
        <v>81</v>
      </c>
      <c r="H92" s="59">
        <v>2880637</v>
      </c>
      <c r="I92" s="59">
        <v>2823843</v>
      </c>
      <c r="J92" s="59">
        <v>0</v>
      </c>
      <c r="K92" s="59">
        <v>0</v>
      </c>
    </row>
    <row r="93" spans="1:11" ht="38.25" customHeight="1">
      <c r="A93" s="227" t="s">
        <v>380</v>
      </c>
      <c r="B93" s="227"/>
      <c r="C93" s="227"/>
      <c r="D93" s="227"/>
      <c r="E93" s="227"/>
      <c r="F93" s="227"/>
      <c r="G93" s="12">
        <v>82</v>
      </c>
      <c r="H93" s="59">
        <v>0</v>
      </c>
      <c r="I93" s="59">
        <v>0</v>
      </c>
      <c r="J93" s="59">
        <v>0</v>
      </c>
      <c r="K93" s="59">
        <v>0</v>
      </c>
    </row>
    <row r="94" spans="1:11" ht="38.25" customHeight="1">
      <c r="A94" s="227" t="s">
        <v>381</v>
      </c>
      <c r="B94" s="227"/>
      <c r="C94" s="227"/>
      <c r="D94" s="227"/>
      <c r="E94" s="227"/>
      <c r="F94" s="227"/>
      <c r="G94" s="12">
        <v>83</v>
      </c>
      <c r="H94" s="59">
        <v>0</v>
      </c>
      <c r="I94" s="59">
        <v>0</v>
      </c>
      <c r="J94" s="59">
        <v>0</v>
      </c>
      <c r="K94" s="59">
        <v>0</v>
      </c>
    </row>
    <row r="95" spans="1:11">
      <c r="A95" s="227" t="s">
        <v>382</v>
      </c>
      <c r="B95" s="227"/>
      <c r="C95" s="227"/>
      <c r="D95" s="227"/>
      <c r="E95" s="227"/>
      <c r="F95" s="227"/>
      <c r="G95" s="12">
        <v>84</v>
      </c>
      <c r="H95" s="59">
        <v>0</v>
      </c>
      <c r="I95" s="59">
        <v>0</v>
      </c>
      <c r="J95" s="59">
        <v>0</v>
      </c>
      <c r="K95" s="59">
        <v>0</v>
      </c>
    </row>
    <row r="96" spans="1:11">
      <c r="A96" s="227" t="s">
        <v>383</v>
      </c>
      <c r="B96" s="227"/>
      <c r="C96" s="227"/>
      <c r="D96" s="227"/>
      <c r="E96" s="227"/>
      <c r="F96" s="227"/>
      <c r="G96" s="12">
        <v>85</v>
      </c>
      <c r="H96" s="59">
        <v>0</v>
      </c>
      <c r="I96" s="59">
        <v>0</v>
      </c>
      <c r="J96" s="59">
        <v>0</v>
      </c>
      <c r="K96" s="59">
        <v>0</v>
      </c>
    </row>
    <row r="97" spans="1:11" ht="26.25" customHeight="1">
      <c r="A97" s="227" t="s">
        <v>384</v>
      </c>
      <c r="B97" s="227"/>
      <c r="C97" s="227"/>
      <c r="D97" s="227"/>
      <c r="E97" s="227"/>
      <c r="F97" s="227"/>
      <c r="G97" s="12">
        <v>86</v>
      </c>
      <c r="H97" s="59">
        <v>0</v>
      </c>
      <c r="I97" s="59">
        <v>0</v>
      </c>
      <c r="J97" s="59">
        <v>0</v>
      </c>
      <c r="K97" s="59">
        <v>0</v>
      </c>
    </row>
    <row r="98" spans="1:11" ht="25.5" customHeight="1">
      <c r="A98" s="238" t="s">
        <v>435</v>
      </c>
      <c r="B98" s="238"/>
      <c r="C98" s="238"/>
      <c r="D98" s="238"/>
      <c r="E98" s="238"/>
      <c r="F98" s="238"/>
      <c r="G98" s="12">
        <v>87</v>
      </c>
      <c r="H98" s="76">
        <f>SUM(H99:H106)</f>
        <v>-50</v>
      </c>
      <c r="I98" s="76">
        <f>SUM(I99:I106)</f>
        <v>-1603</v>
      </c>
      <c r="J98" s="76">
        <f>SUM(J99:J106)</f>
        <v>0</v>
      </c>
      <c r="K98" s="76">
        <f>SUM(K99:K106)</f>
        <v>0</v>
      </c>
    </row>
    <row r="99" spans="1:11">
      <c r="A99" s="239" t="s">
        <v>160</v>
      </c>
      <c r="B99" s="239"/>
      <c r="C99" s="239"/>
      <c r="D99" s="239"/>
      <c r="E99" s="239"/>
      <c r="F99" s="239"/>
      <c r="G99" s="11">
        <v>88</v>
      </c>
      <c r="H99" s="59">
        <v>-50</v>
      </c>
      <c r="I99" s="59">
        <v>-1603</v>
      </c>
      <c r="J99" s="59">
        <v>0</v>
      </c>
      <c r="K99" s="59">
        <v>0</v>
      </c>
    </row>
    <row r="100" spans="1:11" ht="36" customHeight="1">
      <c r="A100" s="227" t="s">
        <v>385</v>
      </c>
      <c r="B100" s="227"/>
      <c r="C100" s="227"/>
      <c r="D100" s="227"/>
      <c r="E100" s="227"/>
      <c r="F100" s="227"/>
      <c r="G100" s="11">
        <v>89</v>
      </c>
      <c r="H100" s="59">
        <v>0</v>
      </c>
      <c r="I100" s="59">
        <v>0</v>
      </c>
      <c r="J100" s="59">
        <v>0</v>
      </c>
      <c r="K100" s="59">
        <v>0</v>
      </c>
    </row>
    <row r="101" spans="1:11" ht="22.15" customHeight="1">
      <c r="A101" s="239" t="s">
        <v>161</v>
      </c>
      <c r="B101" s="239"/>
      <c r="C101" s="239"/>
      <c r="D101" s="239"/>
      <c r="E101" s="239"/>
      <c r="F101" s="239"/>
      <c r="G101" s="11">
        <v>90</v>
      </c>
      <c r="H101" s="59">
        <v>0</v>
      </c>
      <c r="I101" s="59">
        <v>0</v>
      </c>
      <c r="J101" s="59">
        <v>0</v>
      </c>
      <c r="K101" s="59">
        <v>0</v>
      </c>
    </row>
    <row r="102" spans="1:11" ht="22.15" customHeight="1">
      <c r="A102" s="239" t="s">
        <v>162</v>
      </c>
      <c r="B102" s="239"/>
      <c r="C102" s="239"/>
      <c r="D102" s="239"/>
      <c r="E102" s="239"/>
      <c r="F102" s="239"/>
      <c r="G102" s="11">
        <v>91</v>
      </c>
      <c r="H102" s="59">
        <v>0</v>
      </c>
      <c r="I102" s="59">
        <v>0</v>
      </c>
      <c r="J102" s="59">
        <v>0</v>
      </c>
      <c r="K102" s="59">
        <v>0</v>
      </c>
    </row>
    <row r="103" spans="1:11" ht="22.15" customHeight="1">
      <c r="A103" s="239" t="s">
        <v>163</v>
      </c>
      <c r="B103" s="239"/>
      <c r="C103" s="239"/>
      <c r="D103" s="239"/>
      <c r="E103" s="239"/>
      <c r="F103" s="239"/>
      <c r="G103" s="11">
        <v>92</v>
      </c>
      <c r="H103" s="59">
        <v>0</v>
      </c>
      <c r="I103" s="59">
        <v>0</v>
      </c>
      <c r="J103" s="59">
        <v>0</v>
      </c>
      <c r="K103" s="59">
        <v>0</v>
      </c>
    </row>
    <row r="104" spans="1:11" ht="12.75" customHeight="1">
      <c r="A104" s="227" t="s">
        <v>386</v>
      </c>
      <c r="B104" s="227"/>
      <c r="C104" s="227"/>
      <c r="D104" s="227"/>
      <c r="E104" s="227"/>
      <c r="F104" s="227"/>
      <c r="G104" s="11">
        <v>93</v>
      </c>
      <c r="H104" s="59">
        <v>0</v>
      </c>
      <c r="I104" s="59">
        <v>0</v>
      </c>
      <c r="J104" s="59">
        <v>0</v>
      </c>
      <c r="K104" s="59">
        <v>0</v>
      </c>
    </row>
    <row r="105" spans="1:11" ht="26.25" customHeight="1">
      <c r="A105" s="227" t="s">
        <v>387</v>
      </c>
      <c r="B105" s="227"/>
      <c r="C105" s="227"/>
      <c r="D105" s="227"/>
      <c r="E105" s="227"/>
      <c r="F105" s="227"/>
      <c r="G105" s="11">
        <v>94</v>
      </c>
      <c r="H105" s="59">
        <v>0</v>
      </c>
      <c r="I105" s="59">
        <v>0</v>
      </c>
      <c r="J105" s="59">
        <v>0</v>
      </c>
      <c r="K105" s="59">
        <v>0</v>
      </c>
    </row>
    <row r="106" spans="1:11">
      <c r="A106" s="227" t="s">
        <v>388</v>
      </c>
      <c r="B106" s="227"/>
      <c r="C106" s="227"/>
      <c r="D106" s="227"/>
      <c r="E106" s="227"/>
      <c r="F106" s="227"/>
      <c r="G106" s="11">
        <v>95</v>
      </c>
      <c r="H106" s="59">
        <v>0</v>
      </c>
      <c r="I106" s="59">
        <v>0</v>
      </c>
      <c r="J106" s="59">
        <v>0</v>
      </c>
      <c r="K106" s="59">
        <v>0</v>
      </c>
    </row>
    <row r="107" spans="1:11" ht="24.75" customHeight="1">
      <c r="A107" s="227" t="s">
        <v>389</v>
      </c>
      <c r="B107" s="227"/>
      <c r="C107" s="227"/>
      <c r="D107" s="227"/>
      <c r="E107" s="227"/>
      <c r="F107" s="227"/>
      <c r="G107" s="11">
        <v>96</v>
      </c>
      <c r="H107" s="59">
        <v>0</v>
      </c>
      <c r="I107" s="59">
        <v>0</v>
      </c>
      <c r="J107" s="59">
        <v>0</v>
      </c>
      <c r="K107" s="59">
        <v>0</v>
      </c>
    </row>
    <row r="108" spans="1:11" ht="22.9" customHeight="1">
      <c r="A108" s="190" t="s">
        <v>436</v>
      </c>
      <c r="B108" s="190"/>
      <c r="C108" s="190"/>
      <c r="D108" s="190"/>
      <c r="E108" s="190"/>
      <c r="F108" s="190"/>
      <c r="G108" s="12">
        <v>97</v>
      </c>
      <c r="H108" s="76">
        <f>H91+H98-H107-H97</f>
        <v>2880587</v>
      </c>
      <c r="I108" s="76">
        <f>I91+I98-I107-I97</f>
        <v>2822240</v>
      </c>
      <c r="J108" s="76">
        <f>J91+J98-J107-J97</f>
        <v>0</v>
      </c>
      <c r="K108" s="76">
        <f>K91+K98-K107-K97</f>
        <v>0</v>
      </c>
    </row>
    <row r="109" spans="1:11" ht="12.75" customHeight="1">
      <c r="A109" s="190" t="s">
        <v>390</v>
      </c>
      <c r="B109" s="190"/>
      <c r="C109" s="190"/>
      <c r="D109" s="190"/>
      <c r="E109" s="190"/>
      <c r="F109" s="190"/>
      <c r="G109" s="12">
        <v>98</v>
      </c>
      <c r="H109" s="58">
        <f>H89+H108</f>
        <v>2842692</v>
      </c>
      <c r="I109" s="58">
        <f>I89+I108</f>
        <v>3092056</v>
      </c>
      <c r="J109" s="58">
        <f>J89+J108</f>
        <v>-288554</v>
      </c>
      <c r="K109" s="58">
        <f>K89+K108</f>
        <v>-176398</v>
      </c>
    </row>
    <row r="110" spans="1:11">
      <c r="A110" s="230" t="s">
        <v>164</v>
      </c>
      <c r="B110" s="230"/>
      <c r="C110" s="230"/>
      <c r="D110" s="230"/>
      <c r="E110" s="230"/>
      <c r="F110" s="230"/>
      <c r="G110" s="231"/>
      <c r="H110" s="231"/>
      <c r="I110" s="231"/>
      <c r="J110" s="232"/>
      <c r="K110" s="232"/>
    </row>
    <row r="111" spans="1:11" ht="12.75" customHeight="1">
      <c r="A111" s="234" t="s">
        <v>391</v>
      </c>
      <c r="B111" s="234"/>
      <c r="C111" s="234"/>
      <c r="D111" s="234"/>
      <c r="E111" s="234"/>
      <c r="F111" s="234"/>
      <c r="G111" s="12">
        <v>99</v>
      </c>
      <c r="H111" s="58">
        <f>H112+H113</f>
        <v>0</v>
      </c>
      <c r="I111" s="58">
        <f>I112+I113</f>
        <v>0</v>
      </c>
      <c r="J111" s="58">
        <f>J112+J113</f>
        <v>0</v>
      </c>
      <c r="K111" s="58">
        <f>K112+K113</f>
        <v>0</v>
      </c>
    </row>
    <row r="112" spans="1:11" ht="12.75" customHeight="1">
      <c r="A112" s="235" t="s">
        <v>113</v>
      </c>
      <c r="B112" s="235"/>
      <c r="C112" s="235"/>
      <c r="D112" s="235"/>
      <c r="E112" s="235"/>
      <c r="F112" s="235"/>
      <c r="G112" s="11">
        <v>100</v>
      </c>
      <c r="H112" s="59">
        <v>0</v>
      </c>
      <c r="I112" s="59">
        <v>0</v>
      </c>
      <c r="J112" s="59">
        <v>0</v>
      </c>
      <c r="K112" s="59">
        <v>0</v>
      </c>
    </row>
    <row r="113" spans="1:11" ht="12.75" customHeight="1">
      <c r="A113" s="235" t="s">
        <v>165</v>
      </c>
      <c r="B113" s="235"/>
      <c r="C113" s="235"/>
      <c r="D113" s="235"/>
      <c r="E113" s="235"/>
      <c r="F113" s="235"/>
      <c r="G113" s="11">
        <v>101</v>
      </c>
      <c r="H113" s="59">
        <v>0</v>
      </c>
      <c r="I113" s="59">
        <v>0</v>
      </c>
      <c r="J113" s="59">
        <v>0</v>
      </c>
      <c r="K113" s="59">
        <v>0</v>
      </c>
    </row>
  </sheetData>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6">
    <dataValidation type="whole" operator="greaterThanOrEqual" allowBlank="1" showInputMessage="1" showErrorMessage="1" errorTitle="Pogrešan upis" error="Dopušten je upis samo pozitivnih cjelobrojnih vrijednosti" sqref="H78:K79 H16:K25 H82:K83 H74:K75 H55:K61 H67:K68 H36:K53 H63:K64 K8:K12 H8:J14 K14 H71:K72">
      <formula1>0</formula1>
    </dataValidation>
    <dataValidation type="whole" operator="notEqual" allowBlank="1" showInputMessage="1" showErrorMessage="1" errorTitle="Pogrešan upis" error="Dopušten je upis samo cjelobrojnih vrijednosti" sqref="H26:K35 H54:K54 H111:K113 H62:K62 H70:K70 H73:K73 H77:K77 H80:K81 H85:K87 H65:K66 H89:K109 H15:K15">
      <formula1>999999999999</formula1>
    </dataValidation>
    <dataValidation type="whole" operator="notEqual" allowBlank="1" showInputMessage="1" showErrorMessage="1" errorTitle="Pogrešan unos" error="Mogu se unijeti samo cjelobrojne vrijednosti." sqref="H65536:I65547 IQ65536:IR65547 SM65536:SN65547 ACI65536:ACJ65547 AME65536:AMF65547 AWA65536:AWB65547 BFW65536:BFX65547 BPS65536:BPT65547 BZO65536:BZP65547 CJK65536:CJL65547 CTG65536:CTH65547 DDC65536:DDD65547 DMY65536:DMZ65547 DWU65536:DWV65547 EGQ65536:EGR65547 EQM65536:EQN65547 FAI65536:FAJ65547 FKE65536:FKF65547 FUA65536:FUB65547 GDW65536:GDX65547 GNS65536:GNT65547 GXO65536:GXP65547 HHK65536:HHL65547 HRG65536:HRH65547 IBC65536:IBD65547 IKY65536:IKZ65547 IUU65536:IUV65547 JEQ65536:JER65547 JOM65536:JON65547 JYI65536:JYJ65547 KIE65536:KIF65547 KSA65536:KSB65547 LBW65536:LBX65547 LLS65536:LLT65547 LVO65536:LVP65547 MFK65536:MFL65547 MPG65536:MPH65547 MZC65536:MZD65547 NIY65536:NIZ65547 NSU65536:NSV65547 OCQ65536:OCR65547 OMM65536:OMN65547 OWI65536:OWJ65547 PGE65536:PGF65547 PQA65536:PQB65547 PZW65536:PZX65547 QJS65536:QJT65547 QTO65536:QTP65547 RDK65536:RDL65547 RNG65536:RNH65547 RXC65536:RXD65547 SGY65536:SGZ65547 SQU65536:SQV65547 TAQ65536:TAR65547 TKM65536:TKN65547 TUI65536:TUJ65547 UEE65536:UEF65547 UOA65536:UOB65547 UXW65536:UXX65547 VHS65536:VHT65547 VRO65536:VRP65547 WBK65536:WBL65547 WLG65536:WLH65547 WVC65536:WVD65547 H131072:I131083 IQ131072:IR131083 SM131072:SN131083 ACI131072:ACJ131083 AME131072:AMF131083 AWA131072:AWB131083 BFW131072:BFX131083 BPS131072:BPT131083 BZO131072:BZP131083 CJK131072:CJL131083 CTG131072:CTH131083 DDC131072:DDD131083 DMY131072:DMZ131083 DWU131072:DWV131083 EGQ131072:EGR131083 EQM131072:EQN131083 FAI131072:FAJ131083 FKE131072:FKF131083 FUA131072:FUB131083 GDW131072:GDX131083 GNS131072:GNT131083 GXO131072:GXP131083 HHK131072:HHL131083 HRG131072:HRH131083 IBC131072:IBD131083 IKY131072:IKZ131083 IUU131072:IUV131083 JEQ131072:JER131083 JOM131072:JON131083 JYI131072:JYJ131083 KIE131072:KIF131083 KSA131072:KSB131083 LBW131072:LBX131083 LLS131072:LLT131083 LVO131072:LVP131083 MFK131072:MFL131083 MPG131072:MPH131083 MZC131072:MZD131083 NIY131072:NIZ131083 NSU131072:NSV131083 OCQ131072:OCR131083 OMM131072:OMN131083 OWI131072:OWJ131083 PGE131072:PGF131083 PQA131072:PQB131083 PZW131072:PZX131083 QJS131072:QJT131083 QTO131072:QTP131083 RDK131072:RDL131083 RNG131072:RNH131083 RXC131072:RXD131083 SGY131072:SGZ131083 SQU131072:SQV131083 TAQ131072:TAR131083 TKM131072:TKN131083 TUI131072:TUJ131083 UEE131072:UEF131083 UOA131072:UOB131083 UXW131072:UXX131083 VHS131072:VHT131083 VRO131072:VRP131083 WBK131072:WBL131083 WLG131072:WLH131083 WVC131072:WVD131083 H196608:I196619 IQ196608:IR196619 SM196608:SN196619 ACI196608:ACJ196619 AME196608:AMF196619 AWA196608:AWB196619 BFW196608:BFX196619 BPS196608:BPT196619 BZO196608:BZP196619 CJK196608:CJL196619 CTG196608:CTH196619 DDC196608:DDD196619 DMY196608:DMZ196619 DWU196608:DWV196619 EGQ196608:EGR196619 EQM196608:EQN196619 FAI196608:FAJ196619 FKE196608:FKF196619 FUA196608:FUB196619 GDW196608:GDX196619 GNS196608:GNT196619 GXO196608:GXP196619 HHK196608:HHL196619 HRG196608:HRH196619 IBC196608:IBD196619 IKY196608:IKZ196619 IUU196608:IUV196619 JEQ196608:JER196619 JOM196608:JON196619 JYI196608:JYJ196619 KIE196608:KIF196619 KSA196608:KSB196619 LBW196608:LBX196619 LLS196608:LLT196619 LVO196608:LVP196619 MFK196608:MFL196619 MPG196608:MPH196619 MZC196608:MZD196619 NIY196608:NIZ196619 NSU196608:NSV196619 OCQ196608:OCR196619 OMM196608:OMN196619 OWI196608:OWJ196619 PGE196608:PGF196619 PQA196608:PQB196619 PZW196608:PZX196619 QJS196608:QJT196619 QTO196608:QTP196619 RDK196608:RDL196619 RNG196608:RNH196619 RXC196608:RXD196619 SGY196608:SGZ196619 SQU196608:SQV196619 TAQ196608:TAR196619 TKM196608:TKN196619 TUI196608:TUJ196619 UEE196608:UEF196619 UOA196608:UOB196619 UXW196608:UXX196619 VHS196608:VHT196619 VRO196608:VRP196619 WBK196608:WBL196619 WLG196608:WLH196619 WVC196608:WVD196619 H262144:I262155 IQ262144:IR262155 SM262144:SN262155 ACI262144:ACJ262155 AME262144:AMF262155 AWA262144:AWB262155 BFW262144:BFX262155 BPS262144:BPT262155 BZO262144:BZP262155 CJK262144:CJL262155 CTG262144:CTH262155 DDC262144:DDD262155 DMY262144:DMZ262155 DWU262144:DWV262155 EGQ262144:EGR262155 EQM262144:EQN262155 FAI262144:FAJ262155 FKE262144:FKF262155 FUA262144:FUB262155 GDW262144:GDX262155 GNS262144:GNT262155 GXO262144:GXP262155 HHK262144:HHL262155 HRG262144:HRH262155 IBC262144:IBD262155 IKY262144:IKZ262155 IUU262144:IUV262155 JEQ262144:JER262155 JOM262144:JON262155 JYI262144:JYJ262155 KIE262144:KIF262155 KSA262144:KSB262155 LBW262144:LBX262155 LLS262144:LLT262155 LVO262144:LVP262155 MFK262144:MFL262155 MPG262144:MPH262155 MZC262144:MZD262155 NIY262144:NIZ262155 NSU262144:NSV262155 OCQ262144:OCR262155 OMM262144:OMN262155 OWI262144:OWJ262155 PGE262144:PGF262155 PQA262144:PQB262155 PZW262144:PZX262155 QJS262144:QJT262155 QTO262144:QTP262155 RDK262144:RDL262155 RNG262144:RNH262155 RXC262144:RXD262155 SGY262144:SGZ262155 SQU262144:SQV262155 TAQ262144:TAR262155 TKM262144:TKN262155 TUI262144:TUJ262155 UEE262144:UEF262155 UOA262144:UOB262155 UXW262144:UXX262155 VHS262144:VHT262155 VRO262144:VRP262155 WBK262144:WBL262155 WLG262144:WLH262155 WVC262144:WVD262155 H327680:I327691 IQ327680:IR327691 SM327680:SN327691 ACI327680:ACJ327691 AME327680:AMF327691 AWA327680:AWB327691 BFW327680:BFX327691 BPS327680:BPT327691 BZO327680:BZP327691 CJK327680:CJL327691 CTG327680:CTH327691 DDC327680:DDD327691 DMY327680:DMZ327691 DWU327680:DWV327691 EGQ327680:EGR327691 EQM327680:EQN327691 FAI327680:FAJ327691 FKE327680:FKF327691 FUA327680:FUB327691 GDW327680:GDX327691 GNS327680:GNT327691 GXO327680:GXP327691 HHK327680:HHL327691 HRG327680:HRH327691 IBC327680:IBD327691 IKY327680:IKZ327691 IUU327680:IUV327691 JEQ327680:JER327691 JOM327680:JON327691 JYI327680:JYJ327691 KIE327680:KIF327691 KSA327680:KSB327691 LBW327680:LBX327691 LLS327680:LLT327691 LVO327680:LVP327691 MFK327680:MFL327691 MPG327680:MPH327691 MZC327680:MZD327691 NIY327680:NIZ327691 NSU327680:NSV327691 OCQ327680:OCR327691 OMM327680:OMN327691 OWI327680:OWJ327691 PGE327680:PGF327691 PQA327680:PQB327691 PZW327680:PZX327691 QJS327680:QJT327691 QTO327680:QTP327691 RDK327680:RDL327691 RNG327680:RNH327691 RXC327680:RXD327691 SGY327680:SGZ327691 SQU327680:SQV327691 TAQ327680:TAR327691 TKM327680:TKN327691 TUI327680:TUJ327691 UEE327680:UEF327691 UOA327680:UOB327691 UXW327680:UXX327691 VHS327680:VHT327691 VRO327680:VRP327691 WBK327680:WBL327691 WLG327680:WLH327691 WVC327680:WVD327691 H393216:I393227 IQ393216:IR393227 SM393216:SN393227 ACI393216:ACJ393227 AME393216:AMF393227 AWA393216:AWB393227 BFW393216:BFX393227 BPS393216:BPT393227 BZO393216:BZP393227 CJK393216:CJL393227 CTG393216:CTH393227 DDC393216:DDD393227 DMY393216:DMZ393227 DWU393216:DWV393227 EGQ393216:EGR393227 EQM393216:EQN393227 FAI393216:FAJ393227 FKE393216:FKF393227 FUA393216:FUB393227 GDW393216:GDX393227 GNS393216:GNT393227 GXO393216:GXP393227 HHK393216:HHL393227 HRG393216:HRH393227 IBC393216:IBD393227 IKY393216:IKZ393227 IUU393216:IUV393227 JEQ393216:JER393227 JOM393216:JON393227 JYI393216:JYJ393227 KIE393216:KIF393227 KSA393216:KSB393227 LBW393216:LBX393227 LLS393216:LLT393227 LVO393216:LVP393227 MFK393216:MFL393227 MPG393216:MPH393227 MZC393216:MZD393227 NIY393216:NIZ393227 NSU393216:NSV393227 OCQ393216:OCR393227 OMM393216:OMN393227 OWI393216:OWJ393227 PGE393216:PGF393227 PQA393216:PQB393227 PZW393216:PZX393227 QJS393216:QJT393227 QTO393216:QTP393227 RDK393216:RDL393227 RNG393216:RNH393227 RXC393216:RXD393227 SGY393216:SGZ393227 SQU393216:SQV393227 TAQ393216:TAR393227 TKM393216:TKN393227 TUI393216:TUJ393227 UEE393216:UEF393227 UOA393216:UOB393227 UXW393216:UXX393227 VHS393216:VHT393227 VRO393216:VRP393227 WBK393216:WBL393227 WLG393216:WLH393227 WVC393216:WVD393227 H458752:I458763 IQ458752:IR458763 SM458752:SN458763 ACI458752:ACJ458763 AME458752:AMF458763 AWA458752:AWB458763 BFW458752:BFX458763 BPS458752:BPT458763 BZO458752:BZP458763 CJK458752:CJL458763 CTG458752:CTH458763 DDC458752:DDD458763 DMY458752:DMZ458763 DWU458752:DWV458763 EGQ458752:EGR458763 EQM458752:EQN458763 FAI458752:FAJ458763 FKE458752:FKF458763 FUA458752:FUB458763 GDW458752:GDX458763 GNS458752:GNT458763 GXO458752:GXP458763 HHK458752:HHL458763 HRG458752:HRH458763 IBC458752:IBD458763 IKY458752:IKZ458763 IUU458752:IUV458763 JEQ458752:JER458763 JOM458752:JON458763 JYI458752:JYJ458763 KIE458752:KIF458763 KSA458752:KSB458763 LBW458752:LBX458763 LLS458752:LLT458763 LVO458752:LVP458763 MFK458752:MFL458763 MPG458752:MPH458763 MZC458752:MZD458763 NIY458752:NIZ458763 NSU458752:NSV458763 OCQ458752:OCR458763 OMM458752:OMN458763 OWI458752:OWJ458763 PGE458752:PGF458763 PQA458752:PQB458763 PZW458752:PZX458763 QJS458752:QJT458763 QTO458752:QTP458763 RDK458752:RDL458763 RNG458752:RNH458763 RXC458752:RXD458763 SGY458752:SGZ458763 SQU458752:SQV458763 TAQ458752:TAR458763 TKM458752:TKN458763 TUI458752:TUJ458763 UEE458752:UEF458763 UOA458752:UOB458763 UXW458752:UXX458763 VHS458752:VHT458763 VRO458752:VRP458763 WBK458752:WBL458763 WLG458752:WLH458763 WVC458752:WVD458763 H524288:I524299 IQ524288:IR524299 SM524288:SN524299 ACI524288:ACJ524299 AME524288:AMF524299 AWA524288:AWB524299 BFW524288:BFX524299 BPS524288:BPT524299 BZO524288:BZP524299 CJK524288:CJL524299 CTG524288:CTH524299 DDC524288:DDD524299 DMY524288:DMZ524299 DWU524288:DWV524299 EGQ524288:EGR524299 EQM524288:EQN524299 FAI524288:FAJ524299 FKE524288:FKF524299 FUA524288:FUB524299 GDW524288:GDX524299 GNS524288:GNT524299 GXO524288:GXP524299 HHK524288:HHL524299 HRG524288:HRH524299 IBC524288:IBD524299 IKY524288:IKZ524299 IUU524288:IUV524299 JEQ524288:JER524299 JOM524288:JON524299 JYI524288:JYJ524299 KIE524288:KIF524299 KSA524288:KSB524299 LBW524288:LBX524299 LLS524288:LLT524299 LVO524288:LVP524299 MFK524288:MFL524299 MPG524288:MPH524299 MZC524288:MZD524299 NIY524288:NIZ524299 NSU524288:NSV524299 OCQ524288:OCR524299 OMM524288:OMN524299 OWI524288:OWJ524299 PGE524288:PGF524299 PQA524288:PQB524299 PZW524288:PZX524299 QJS524288:QJT524299 QTO524288:QTP524299 RDK524288:RDL524299 RNG524288:RNH524299 RXC524288:RXD524299 SGY524288:SGZ524299 SQU524288:SQV524299 TAQ524288:TAR524299 TKM524288:TKN524299 TUI524288:TUJ524299 UEE524288:UEF524299 UOA524288:UOB524299 UXW524288:UXX524299 VHS524288:VHT524299 VRO524288:VRP524299 WBK524288:WBL524299 WLG524288:WLH524299 WVC524288:WVD524299 H589824:I589835 IQ589824:IR589835 SM589824:SN589835 ACI589824:ACJ589835 AME589824:AMF589835 AWA589824:AWB589835 BFW589824:BFX589835 BPS589824:BPT589835 BZO589824:BZP589835 CJK589824:CJL589835 CTG589824:CTH589835 DDC589824:DDD589835 DMY589824:DMZ589835 DWU589824:DWV589835 EGQ589824:EGR589835 EQM589824:EQN589835 FAI589824:FAJ589835 FKE589824:FKF589835 FUA589824:FUB589835 GDW589824:GDX589835 GNS589824:GNT589835 GXO589824:GXP589835 HHK589824:HHL589835 HRG589824:HRH589835 IBC589824:IBD589835 IKY589824:IKZ589835 IUU589824:IUV589835 JEQ589824:JER589835 JOM589824:JON589835 JYI589824:JYJ589835 KIE589824:KIF589835 KSA589824:KSB589835 LBW589824:LBX589835 LLS589824:LLT589835 LVO589824:LVP589835 MFK589824:MFL589835 MPG589824:MPH589835 MZC589824:MZD589835 NIY589824:NIZ589835 NSU589824:NSV589835 OCQ589824:OCR589835 OMM589824:OMN589835 OWI589824:OWJ589835 PGE589824:PGF589835 PQA589824:PQB589835 PZW589824:PZX589835 QJS589824:QJT589835 QTO589824:QTP589835 RDK589824:RDL589835 RNG589824:RNH589835 RXC589824:RXD589835 SGY589824:SGZ589835 SQU589824:SQV589835 TAQ589824:TAR589835 TKM589824:TKN589835 TUI589824:TUJ589835 UEE589824:UEF589835 UOA589824:UOB589835 UXW589824:UXX589835 VHS589824:VHT589835 VRO589824:VRP589835 WBK589824:WBL589835 WLG589824:WLH589835 WVC589824:WVD589835 H655360:I655371 IQ655360:IR655371 SM655360:SN655371 ACI655360:ACJ655371 AME655360:AMF655371 AWA655360:AWB655371 BFW655360:BFX655371 BPS655360:BPT655371 BZO655360:BZP655371 CJK655360:CJL655371 CTG655360:CTH655371 DDC655360:DDD655371 DMY655360:DMZ655371 DWU655360:DWV655371 EGQ655360:EGR655371 EQM655360:EQN655371 FAI655360:FAJ655371 FKE655360:FKF655371 FUA655360:FUB655371 GDW655360:GDX655371 GNS655360:GNT655371 GXO655360:GXP655371 HHK655360:HHL655371 HRG655360:HRH655371 IBC655360:IBD655371 IKY655360:IKZ655371 IUU655360:IUV655371 JEQ655360:JER655371 JOM655360:JON655371 JYI655360:JYJ655371 KIE655360:KIF655371 KSA655360:KSB655371 LBW655360:LBX655371 LLS655360:LLT655371 LVO655360:LVP655371 MFK655360:MFL655371 MPG655360:MPH655371 MZC655360:MZD655371 NIY655360:NIZ655371 NSU655360:NSV655371 OCQ655360:OCR655371 OMM655360:OMN655371 OWI655360:OWJ655371 PGE655360:PGF655371 PQA655360:PQB655371 PZW655360:PZX655371 QJS655360:QJT655371 QTO655360:QTP655371 RDK655360:RDL655371 RNG655360:RNH655371 RXC655360:RXD655371 SGY655360:SGZ655371 SQU655360:SQV655371 TAQ655360:TAR655371 TKM655360:TKN655371 TUI655360:TUJ655371 UEE655360:UEF655371 UOA655360:UOB655371 UXW655360:UXX655371 VHS655360:VHT655371 VRO655360:VRP655371 WBK655360:WBL655371 WLG655360:WLH655371 WVC655360:WVD655371 H720896:I720907 IQ720896:IR720907 SM720896:SN720907 ACI720896:ACJ720907 AME720896:AMF720907 AWA720896:AWB720907 BFW720896:BFX720907 BPS720896:BPT720907 BZO720896:BZP720907 CJK720896:CJL720907 CTG720896:CTH720907 DDC720896:DDD720907 DMY720896:DMZ720907 DWU720896:DWV720907 EGQ720896:EGR720907 EQM720896:EQN720907 FAI720896:FAJ720907 FKE720896:FKF720907 FUA720896:FUB720907 GDW720896:GDX720907 GNS720896:GNT720907 GXO720896:GXP720907 HHK720896:HHL720907 HRG720896:HRH720907 IBC720896:IBD720907 IKY720896:IKZ720907 IUU720896:IUV720907 JEQ720896:JER720907 JOM720896:JON720907 JYI720896:JYJ720907 KIE720896:KIF720907 KSA720896:KSB720907 LBW720896:LBX720907 LLS720896:LLT720907 LVO720896:LVP720907 MFK720896:MFL720907 MPG720896:MPH720907 MZC720896:MZD720907 NIY720896:NIZ720907 NSU720896:NSV720907 OCQ720896:OCR720907 OMM720896:OMN720907 OWI720896:OWJ720907 PGE720896:PGF720907 PQA720896:PQB720907 PZW720896:PZX720907 QJS720896:QJT720907 QTO720896:QTP720907 RDK720896:RDL720907 RNG720896:RNH720907 RXC720896:RXD720907 SGY720896:SGZ720907 SQU720896:SQV720907 TAQ720896:TAR720907 TKM720896:TKN720907 TUI720896:TUJ720907 UEE720896:UEF720907 UOA720896:UOB720907 UXW720896:UXX720907 VHS720896:VHT720907 VRO720896:VRP720907 WBK720896:WBL720907 WLG720896:WLH720907 WVC720896:WVD720907 H786432:I786443 IQ786432:IR786443 SM786432:SN786443 ACI786432:ACJ786443 AME786432:AMF786443 AWA786432:AWB786443 BFW786432:BFX786443 BPS786432:BPT786443 BZO786432:BZP786443 CJK786432:CJL786443 CTG786432:CTH786443 DDC786432:DDD786443 DMY786432:DMZ786443 DWU786432:DWV786443 EGQ786432:EGR786443 EQM786432:EQN786443 FAI786432:FAJ786443 FKE786432:FKF786443 FUA786432:FUB786443 GDW786432:GDX786443 GNS786432:GNT786443 GXO786432:GXP786443 HHK786432:HHL786443 HRG786432:HRH786443 IBC786432:IBD786443 IKY786432:IKZ786443 IUU786432:IUV786443 JEQ786432:JER786443 JOM786432:JON786443 JYI786432:JYJ786443 KIE786432:KIF786443 KSA786432:KSB786443 LBW786432:LBX786443 LLS786432:LLT786443 LVO786432:LVP786443 MFK786432:MFL786443 MPG786432:MPH786443 MZC786432:MZD786443 NIY786432:NIZ786443 NSU786432:NSV786443 OCQ786432:OCR786443 OMM786432:OMN786443 OWI786432:OWJ786443 PGE786432:PGF786443 PQA786432:PQB786443 PZW786432:PZX786443 QJS786432:QJT786443 QTO786432:QTP786443 RDK786432:RDL786443 RNG786432:RNH786443 RXC786432:RXD786443 SGY786432:SGZ786443 SQU786432:SQV786443 TAQ786432:TAR786443 TKM786432:TKN786443 TUI786432:TUJ786443 UEE786432:UEF786443 UOA786432:UOB786443 UXW786432:UXX786443 VHS786432:VHT786443 VRO786432:VRP786443 WBK786432:WBL786443 WLG786432:WLH786443 WVC786432:WVD786443 H851968:I851979 IQ851968:IR851979 SM851968:SN851979 ACI851968:ACJ851979 AME851968:AMF851979 AWA851968:AWB851979 BFW851968:BFX851979 BPS851968:BPT851979 BZO851968:BZP851979 CJK851968:CJL851979 CTG851968:CTH851979 DDC851968:DDD851979 DMY851968:DMZ851979 DWU851968:DWV851979 EGQ851968:EGR851979 EQM851968:EQN851979 FAI851968:FAJ851979 FKE851968:FKF851979 FUA851968:FUB851979 GDW851968:GDX851979 GNS851968:GNT851979 GXO851968:GXP851979 HHK851968:HHL851979 HRG851968:HRH851979 IBC851968:IBD851979 IKY851968:IKZ851979 IUU851968:IUV851979 JEQ851968:JER851979 JOM851968:JON851979 JYI851968:JYJ851979 KIE851968:KIF851979 KSA851968:KSB851979 LBW851968:LBX851979 LLS851968:LLT851979 LVO851968:LVP851979 MFK851968:MFL851979 MPG851968:MPH851979 MZC851968:MZD851979 NIY851968:NIZ851979 NSU851968:NSV851979 OCQ851968:OCR851979 OMM851968:OMN851979 OWI851968:OWJ851979 PGE851968:PGF851979 PQA851968:PQB851979 PZW851968:PZX851979 QJS851968:QJT851979 QTO851968:QTP851979 RDK851968:RDL851979 RNG851968:RNH851979 RXC851968:RXD851979 SGY851968:SGZ851979 SQU851968:SQV851979 TAQ851968:TAR851979 TKM851968:TKN851979 TUI851968:TUJ851979 UEE851968:UEF851979 UOA851968:UOB851979 UXW851968:UXX851979 VHS851968:VHT851979 VRO851968:VRP851979 WBK851968:WBL851979 WLG851968:WLH851979 WVC851968:WVD851979 H917504:I917515 IQ917504:IR917515 SM917504:SN917515 ACI917504:ACJ917515 AME917504:AMF917515 AWA917504:AWB917515 BFW917504:BFX917515 BPS917504:BPT917515 BZO917504:BZP917515 CJK917504:CJL917515 CTG917504:CTH917515 DDC917504:DDD917515 DMY917504:DMZ917515 DWU917504:DWV917515 EGQ917504:EGR917515 EQM917504:EQN917515 FAI917504:FAJ917515 FKE917504:FKF917515 FUA917504:FUB917515 GDW917504:GDX917515 GNS917504:GNT917515 GXO917504:GXP917515 HHK917504:HHL917515 HRG917504:HRH917515 IBC917504:IBD917515 IKY917504:IKZ917515 IUU917504:IUV917515 JEQ917504:JER917515 JOM917504:JON917515 JYI917504:JYJ917515 KIE917504:KIF917515 KSA917504:KSB917515 LBW917504:LBX917515 LLS917504:LLT917515 LVO917504:LVP917515 MFK917504:MFL917515 MPG917504:MPH917515 MZC917504:MZD917515 NIY917504:NIZ917515 NSU917504:NSV917515 OCQ917504:OCR917515 OMM917504:OMN917515 OWI917504:OWJ917515 PGE917504:PGF917515 PQA917504:PQB917515 PZW917504:PZX917515 QJS917504:QJT917515 QTO917504:QTP917515 RDK917504:RDL917515 RNG917504:RNH917515 RXC917504:RXD917515 SGY917504:SGZ917515 SQU917504:SQV917515 TAQ917504:TAR917515 TKM917504:TKN917515 TUI917504:TUJ917515 UEE917504:UEF917515 UOA917504:UOB917515 UXW917504:UXX917515 VHS917504:VHT917515 VRO917504:VRP917515 WBK917504:WBL917515 WLG917504:WLH917515 WVC917504:WVD917515 H983040:I983051 IQ983040:IR983051 SM983040:SN983051 ACI983040:ACJ983051 AME983040:AMF983051 AWA983040:AWB983051 BFW983040:BFX983051 BPS983040:BPT983051 BZO983040:BZP983051 CJK983040:CJL983051 CTG983040:CTH983051 DDC983040:DDD983051 DMY983040:DMZ983051 DWU983040:DWV983051 EGQ983040:EGR983051 EQM983040:EQN983051 FAI983040:FAJ983051 FKE983040:FKF983051 FUA983040:FUB983051 GDW983040:GDX983051 GNS983040:GNT983051 GXO983040:GXP983051 HHK983040:HHL983051 HRG983040:HRH983051 IBC983040:IBD983051 IKY983040:IKZ983051 IUU983040:IUV983051 JEQ983040:JER983051 JOM983040:JON983051 JYI983040:JYJ983051 KIE983040:KIF983051 KSA983040:KSB983051 LBW983040:LBX983051 LLS983040:LLT983051 LVO983040:LVP983051 MFK983040:MFL983051 MPG983040:MPH983051 MZC983040:MZD983051 NIY983040:NIZ983051 NSU983040:NSV983051 OCQ983040:OCR983051 OMM983040:OMN983051 OWI983040:OWJ983051 PGE983040:PGF983051 PQA983040:PQB983051 PZW983040:PZX983051 QJS983040:QJT983051 QTO983040:QTP983051 RDK983040:RDL983051 RNG983040:RNH983051 RXC983040:RXD983051 SGY983040:SGZ983051 SQU983040:SQV983051 TAQ983040:TAR983051 TKM983040:TKN983051 TUI983040:TUJ983051 UEE983040:UEF983051 UOA983040:UOB983051 UXW983040:UXX983051 VHS983040:VHT983051 VRO983040:VRP983051 WBK983040:WBL983051 WLG983040:WLH983051 WVC983040:WVD983051 H65550:I65551 IQ65550:IR65551 SM65550:SN65551 ACI65550:ACJ65551 AME65550:AMF65551 AWA65550:AWB65551 BFW65550:BFX65551 BPS65550:BPT65551 BZO65550:BZP65551 CJK65550:CJL65551 CTG65550:CTH65551 DDC65550:DDD65551 DMY65550:DMZ65551 DWU65550:DWV65551 EGQ65550:EGR65551 EQM65550:EQN65551 FAI65550:FAJ65551 FKE65550:FKF65551 FUA65550:FUB65551 GDW65550:GDX65551 GNS65550:GNT65551 GXO65550:GXP65551 HHK65550:HHL65551 HRG65550:HRH65551 IBC65550:IBD65551 IKY65550:IKZ65551 IUU65550:IUV65551 JEQ65550:JER65551 JOM65550:JON65551 JYI65550:JYJ65551 KIE65550:KIF65551 KSA65550:KSB65551 LBW65550:LBX65551 LLS65550:LLT65551 LVO65550:LVP65551 MFK65550:MFL65551 MPG65550:MPH65551 MZC65550:MZD65551 NIY65550:NIZ65551 NSU65550:NSV65551 OCQ65550:OCR65551 OMM65550:OMN65551 OWI65550:OWJ65551 PGE65550:PGF65551 PQA65550:PQB65551 PZW65550:PZX65551 QJS65550:QJT65551 QTO65550:QTP65551 RDK65550:RDL65551 RNG65550:RNH65551 RXC65550:RXD65551 SGY65550:SGZ65551 SQU65550:SQV65551 TAQ65550:TAR65551 TKM65550:TKN65551 TUI65550:TUJ65551 UEE65550:UEF65551 UOA65550:UOB65551 UXW65550:UXX65551 VHS65550:VHT65551 VRO65550:VRP65551 WBK65550:WBL65551 WLG65550:WLH65551 WVC65550:WVD65551 H131086:I131087 IQ131086:IR131087 SM131086:SN131087 ACI131086:ACJ131087 AME131086:AMF131087 AWA131086:AWB131087 BFW131086:BFX131087 BPS131086:BPT131087 BZO131086:BZP131087 CJK131086:CJL131087 CTG131086:CTH131087 DDC131086:DDD131087 DMY131086:DMZ131087 DWU131086:DWV131087 EGQ131086:EGR131087 EQM131086:EQN131087 FAI131086:FAJ131087 FKE131086:FKF131087 FUA131086:FUB131087 GDW131086:GDX131087 GNS131086:GNT131087 GXO131086:GXP131087 HHK131086:HHL131087 HRG131086:HRH131087 IBC131086:IBD131087 IKY131086:IKZ131087 IUU131086:IUV131087 JEQ131086:JER131087 JOM131086:JON131087 JYI131086:JYJ131087 KIE131086:KIF131087 KSA131086:KSB131087 LBW131086:LBX131087 LLS131086:LLT131087 LVO131086:LVP131087 MFK131086:MFL131087 MPG131086:MPH131087 MZC131086:MZD131087 NIY131086:NIZ131087 NSU131086:NSV131087 OCQ131086:OCR131087 OMM131086:OMN131087 OWI131086:OWJ131087 PGE131086:PGF131087 PQA131086:PQB131087 PZW131086:PZX131087 QJS131086:QJT131087 QTO131086:QTP131087 RDK131086:RDL131087 RNG131086:RNH131087 RXC131086:RXD131087 SGY131086:SGZ131087 SQU131086:SQV131087 TAQ131086:TAR131087 TKM131086:TKN131087 TUI131086:TUJ131087 UEE131086:UEF131087 UOA131086:UOB131087 UXW131086:UXX131087 VHS131086:VHT131087 VRO131086:VRP131087 WBK131086:WBL131087 WLG131086:WLH131087 WVC131086:WVD131087 H196622:I196623 IQ196622:IR196623 SM196622:SN196623 ACI196622:ACJ196623 AME196622:AMF196623 AWA196622:AWB196623 BFW196622:BFX196623 BPS196622:BPT196623 BZO196622:BZP196623 CJK196622:CJL196623 CTG196622:CTH196623 DDC196622:DDD196623 DMY196622:DMZ196623 DWU196622:DWV196623 EGQ196622:EGR196623 EQM196622:EQN196623 FAI196622:FAJ196623 FKE196622:FKF196623 FUA196622:FUB196623 GDW196622:GDX196623 GNS196622:GNT196623 GXO196622:GXP196623 HHK196622:HHL196623 HRG196622:HRH196623 IBC196622:IBD196623 IKY196622:IKZ196623 IUU196622:IUV196623 JEQ196622:JER196623 JOM196622:JON196623 JYI196622:JYJ196623 KIE196622:KIF196623 KSA196622:KSB196623 LBW196622:LBX196623 LLS196622:LLT196623 LVO196622:LVP196623 MFK196622:MFL196623 MPG196622:MPH196623 MZC196622:MZD196623 NIY196622:NIZ196623 NSU196622:NSV196623 OCQ196622:OCR196623 OMM196622:OMN196623 OWI196622:OWJ196623 PGE196622:PGF196623 PQA196622:PQB196623 PZW196622:PZX196623 QJS196622:QJT196623 QTO196622:QTP196623 RDK196622:RDL196623 RNG196622:RNH196623 RXC196622:RXD196623 SGY196622:SGZ196623 SQU196622:SQV196623 TAQ196622:TAR196623 TKM196622:TKN196623 TUI196622:TUJ196623 UEE196622:UEF196623 UOA196622:UOB196623 UXW196622:UXX196623 VHS196622:VHT196623 VRO196622:VRP196623 WBK196622:WBL196623 WLG196622:WLH196623 WVC196622:WVD196623 H262158:I262159 IQ262158:IR262159 SM262158:SN262159 ACI262158:ACJ262159 AME262158:AMF262159 AWA262158:AWB262159 BFW262158:BFX262159 BPS262158:BPT262159 BZO262158:BZP262159 CJK262158:CJL262159 CTG262158:CTH262159 DDC262158:DDD262159 DMY262158:DMZ262159 DWU262158:DWV262159 EGQ262158:EGR262159 EQM262158:EQN262159 FAI262158:FAJ262159 FKE262158:FKF262159 FUA262158:FUB262159 GDW262158:GDX262159 GNS262158:GNT262159 GXO262158:GXP262159 HHK262158:HHL262159 HRG262158:HRH262159 IBC262158:IBD262159 IKY262158:IKZ262159 IUU262158:IUV262159 JEQ262158:JER262159 JOM262158:JON262159 JYI262158:JYJ262159 KIE262158:KIF262159 KSA262158:KSB262159 LBW262158:LBX262159 LLS262158:LLT262159 LVO262158:LVP262159 MFK262158:MFL262159 MPG262158:MPH262159 MZC262158:MZD262159 NIY262158:NIZ262159 NSU262158:NSV262159 OCQ262158:OCR262159 OMM262158:OMN262159 OWI262158:OWJ262159 PGE262158:PGF262159 PQA262158:PQB262159 PZW262158:PZX262159 QJS262158:QJT262159 QTO262158:QTP262159 RDK262158:RDL262159 RNG262158:RNH262159 RXC262158:RXD262159 SGY262158:SGZ262159 SQU262158:SQV262159 TAQ262158:TAR262159 TKM262158:TKN262159 TUI262158:TUJ262159 UEE262158:UEF262159 UOA262158:UOB262159 UXW262158:UXX262159 VHS262158:VHT262159 VRO262158:VRP262159 WBK262158:WBL262159 WLG262158:WLH262159 WVC262158:WVD262159 H327694:I327695 IQ327694:IR327695 SM327694:SN327695 ACI327694:ACJ327695 AME327694:AMF327695 AWA327694:AWB327695 BFW327694:BFX327695 BPS327694:BPT327695 BZO327694:BZP327695 CJK327694:CJL327695 CTG327694:CTH327695 DDC327694:DDD327695 DMY327694:DMZ327695 DWU327694:DWV327695 EGQ327694:EGR327695 EQM327694:EQN327695 FAI327694:FAJ327695 FKE327694:FKF327695 FUA327694:FUB327695 GDW327694:GDX327695 GNS327694:GNT327695 GXO327694:GXP327695 HHK327694:HHL327695 HRG327694:HRH327695 IBC327694:IBD327695 IKY327694:IKZ327695 IUU327694:IUV327695 JEQ327694:JER327695 JOM327694:JON327695 JYI327694:JYJ327695 KIE327694:KIF327695 KSA327694:KSB327695 LBW327694:LBX327695 LLS327694:LLT327695 LVO327694:LVP327695 MFK327694:MFL327695 MPG327694:MPH327695 MZC327694:MZD327695 NIY327694:NIZ327695 NSU327694:NSV327695 OCQ327694:OCR327695 OMM327694:OMN327695 OWI327694:OWJ327695 PGE327694:PGF327695 PQA327694:PQB327695 PZW327694:PZX327695 QJS327694:QJT327695 QTO327694:QTP327695 RDK327694:RDL327695 RNG327694:RNH327695 RXC327694:RXD327695 SGY327694:SGZ327695 SQU327694:SQV327695 TAQ327694:TAR327695 TKM327694:TKN327695 TUI327694:TUJ327695 UEE327694:UEF327695 UOA327694:UOB327695 UXW327694:UXX327695 VHS327694:VHT327695 VRO327694:VRP327695 WBK327694:WBL327695 WLG327694:WLH327695 WVC327694:WVD327695 H393230:I393231 IQ393230:IR393231 SM393230:SN393231 ACI393230:ACJ393231 AME393230:AMF393231 AWA393230:AWB393231 BFW393230:BFX393231 BPS393230:BPT393231 BZO393230:BZP393231 CJK393230:CJL393231 CTG393230:CTH393231 DDC393230:DDD393231 DMY393230:DMZ393231 DWU393230:DWV393231 EGQ393230:EGR393231 EQM393230:EQN393231 FAI393230:FAJ393231 FKE393230:FKF393231 FUA393230:FUB393231 GDW393230:GDX393231 GNS393230:GNT393231 GXO393230:GXP393231 HHK393230:HHL393231 HRG393230:HRH393231 IBC393230:IBD393231 IKY393230:IKZ393231 IUU393230:IUV393231 JEQ393230:JER393231 JOM393230:JON393231 JYI393230:JYJ393231 KIE393230:KIF393231 KSA393230:KSB393231 LBW393230:LBX393231 LLS393230:LLT393231 LVO393230:LVP393231 MFK393230:MFL393231 MPG393230:MPH393231 MZC393230:MZD393231 NIY393230:NIZ393231 NSU393230:NSV393231 OCQ393230:OCR393231 OMM393230:OMN393231 OWI393230:OWJ393231 PGE393230:PGF393231 PQA393230:PQB393231 PZW393230:PZX393231 QJS393230:QJT393231 QTO393230:QTP393231 RDK393230:RDL393231 RNG393230:RNH393231 RXC393230:RXD393231 SGY393230:SGZ393231 SQU393230:SQV393231 TAQ393230:TAR393231 TKM393230:TKN393231 TUI393230:TUJ393231 UEE393230:UEF393231 UOA393230:UOB393231 UXW393230:UXX393231 VHS393230:VHT393231 VRO393230:VRP393231 WBK393230:WBL393231 WLG393230:WLH393231 WVC393230:WVD393231 H458766:I458767 IQ458766:IR458767 SM458766:SN458767 ACI458766:ACJ458767 AME458766:AMF458767 AWA458766:AWB458767 BFW458766:BFX458767 BPS458766:BPT458767 BZO458766:BZP458767 CJK458766:CJL458767 CTG458766:CTH458767 DDC458766:DDD458767 DMY458766:DMZ458767 DWU458766:DWV458767 EGQ458766:EGR458767 EQM458766:EQN458767 FAI458766:FAJ458767 FKE458766:FKF458767 FUA458766:FUB458767 GDW458766:GDX458767 GNS458766:GNT458767 GXO458766:GXP458767 HHK458766:HHL458767 HRG458766:HRH458767 IBC458766:IBD458767 IKY458766:IKZ458767 IUU458766:IUV458767 JEQ458766:JER458767 JOM458766:JON458767 JYI458766:JYJ458767 KIE458766:KIF458767 KSA458766:KSB458767 LBW458766:LBX458767 LLS458766:LLT458767 LVO458766:LVP458767 MFK458766:MFL458767 MPG458766:MPH458767 MZC458766:MZD458767 NIY458766:NIZ458767 NSU458766:NSV458767 OCQ458766:OCR458767 OMM458766:OMN458767 OWI458766:OWJ458767 PGE458766:PGF458767 PQA458766:PQB458767 PZW458766:PZX458767 QJS458766:QJT458767 QTO458766:QTP458767 RDK458766:RDL458767 RNG458766:RNH458767 RXC458766:RXD458767 SGY458766:SGZ458767 SQU458766:SQV458767 TAQ458766:TAR458767 TKM458766:TKN458767 TUI458766:TUJ458767 UEE458766:UEF458767 UOA458766:UOB458767 UXW458766:UXX458767 VHS458766:VHT458767 VRO458766:VRP458767 WBK458766:WBL458767 WLG458766:WLH458767 WVC458766:WVD458767 H524302:I524303 IQ524302:IR524303 SM524302:SN524303 ACI524302:ACJ524303 AME524302:AMF524303 AWA524302:AWB524303 BFW524302:BFX524303 BPS524302:BPT524303 BZO524302:BZP524303 CJK524302:CJL524303 CTG524302:CTH524303 DDC524302:DDD524303 DMY524302:DMZ524303 DWU524302:DWV524303 EGQ524302:EGR524303 EQM524302:EQN524303 FAI524302:FAJ524303 FKE524302:FKF524303 FUA524302:FUB524303 GDW524302:GDX524303 GNS524302:GNT524303 GXO524302:GXP524303 HHK524302:HHL524303 HRG524302:HRH524303 IBC524302:IBD524303 IKY524302:IKZ524303 IUU524302:IUV524303 JEQ524302:JER524303 JOM524302:JON524303 JYI524302:JYJ524303 KIE524302:KIF524303 KSA524302:KSB524303 LBW524302:LBX524303 LLS524302:LLT524303 LVO524302:LVP524303 MFK524302:MFL524303 MPG524302:MPH524303 MZC524302:MZD524303 NIY524302:NIZ524303 NSU524302:NSV524303 OCQ524302:OCR524303 OMM524302:OMN524303 OWI524302:OWJ524303 PGE524302:PGF524303 PQA524302:PQB524303 PZW524302:PZX524303 QJS524302:QJT524303 QTO524302:QTP524303 RDK524302:RDL524303 RNG524302:RNH524303 RXC524302:RXD524303 SGY524302:SGZ524303 SQU524302:SQV524303 TAQ524302:TAR524303 TKM524302:TKN524303 TUI524302:TUJ524303 UEE524302:UEF524303 UOA524302:UOB524303 UXW524302:UXX524303 VHS524302:VHT524303 VRO524302:VRP524303 WBK524302:WBL524303 WLG524302:WLH524303 WVC524302:WVD524303 H589838:I589839 IQ589838:IR589839 SM589838:SN589839 ACI589838:ACJ589839 AME589838:AMF589839 AWA589838:AWB589839 BFW589838:BFX589839 BPS589838:BPT589839 BZO589838:BZP589839 CJK589838:CJL589839 CTG589838:CTH589839 DDC589838:DDD589839 DMY589838:DMZ589839 DWU589838:DWV589839 EGQ589838:EGR589839 EQM589838:EQN589839 FAI589838:FAJ589839 FKE589838:FKF589839 FUA589838:FUB589839 GDW589838:GDX589839 GNS589838:GNT589839 GXO589838:GXP589839 HHK589838:HHL589839 HRG589838:HRH589839 IBC589838:IBD589839 IKY589838:IKZ589839 IUU589838:IUV589839 JEQ589838:JER589839 JOM589838:JON589839 JYI589838:JYJ589839 KIE589838:KIF589839 KSA589838:KSB589839 LBW589838:LBX589839 LLS589838:LLT589839 LVO589838:LVP589839 MFK589838:MFL589839 MPG589838:MPH589839 MZC589838:MZD589839 NIY589838:NIZ589839 NSU589838:NSV589839 OCQ589838:OCR589839 OMM589838:OMN589839 OWI589838:OWJ589839 PGE589838:PGF589839 PQA589838:PQB589839 PZW589838:PZX589839 QJS589838:QJT589839 QTO589838:QTP589839 RDK589838:RDL589839 RNG589838:RNH589839 RXC589838:RXD589839 SGY589838:SGZ589839 SQU589838:SQV589839 TAQ589838:TAR589839 TKM589838:TKN589839 TUI589838:TUJ589839 UEE589838:UEF589839 UOA589838:UOB589839 UXW589838:UXX589839 VHS589838:VHT589839 VRO589838:VRP589839 WBK589838:WBL589839 WLG589838:WLH589839 WVC589838:WVD589839 H655374:I655375 IQ655374:IR655375 SM655374:SN655375 ACI655374:ACJ655375 AME655374:AMF655375 AWA655374:AWB655375 BFW655374:BFX655375 BPS655374:BPT655375 BZO655374:BZP655375 CJK655374:CJL655375 CTG655374:CTH655375 DDC655374:DDD655375 DMY655374:DMZ655375 DWU655374:DWV655375 EGQ655374:EGR655375 EQM655374:EQN655375 FAI655374:FAJ655375 FKE655374:FKF655375 FUA655374:FUB655375 GDW655374:GDX655375 GNS655374:GNT655375 GXO655374:GXP655375 HHK655374:HHL655375 HRG655374:HRH655375 IBC655374:IBD655375 IKY655374:IKZ655375 IUU655374:IUV655375 JEQ655374:JER655375 JOM655374:JON655375 JYI655374:JYJ655375 KIE655374:KIF655375 KSA655374:KSB655375 LBW655374:LBX655375 LLS655374:LLT655375 LVO655374:LVP655375 MFK655374:MFL655375 MPG655374:MPH655375 MZC655374:MZD655375 NIY655374:NIZ655375 NSU655374:NSV655375 OCQ655374:OCR655375 OMM655374:OMN655375 OWI655374:OWJ655375 PGE655374:PGF655375 PQA655374:PQB655375 PZW655374:PZX655375 QJS655374:QJT655375 QTO655374:QTP655375 RDK655374:RDL655375 RNG655374:RNH655375 RXC655374:RXD655375 SGY655374:SGZ655375 SQU655374:SQV655375 TAQ655374:TAR655375 TKM655374:TKN655375 TUI655374:TUJ655375 UEE655374:UEF655375 UOA655374:UOB655375 UXW655374:UXX655375 VHS655374:VHT655375 VRO655374:VRP655375 WBK655374:WBL655375 WLG655374:WLH655375 WVC655374:WVD655375 H720910:I720911 IQ720910:IR720911 SM720910:SN720911 ACI720910:ACJ720911 AME720910:AMF720911 AWA720910:AWB720911 BFW720910:BFX720911 BPS720910:BPT720911 BZO720910:BZP720911 CJK720910:CJL720911 CTG720910:CTH720911 DDC720910:DDD720911 DMY720910:DMZ720911 DWU720910:DWV720911 EGQ720910:EGR720911 EQM720910:EQN720911 FAI720910:FAJ720911 FKE720910:FKF720911 FUA720910:FUB720911 GDW720910:GDX720911 GNS720910:GNT720911 GXO720910:GXP720911 HHK720910:HHL720911 HRG720910:HRH720911 IBC720910:IBD720911 IKY720910:IKZ720911 IUU720910:IUV720911 JEQ720910:JER720911 JOM720910:JON720911 JYI720910:JYJ720911 KIE720910:KIF720911 KSA720910:KSB720911 LBW720910:LBX720911 LLS720910:LLT720911 LVO720910:LVP720911 MFK720910:MFL720911 MPG720910:MPH720911 MZC720910:MZD720911 NIY720910:NIZ720911 NSU720910:NSV720911 OCQ720910:OCR720911 OMM720910:OMN720911 OWI720910:OWJ720911 PGE720910:PGF720911 PQA720910:PQB720911 PZW720910:PZX720911 QJS720910:QJT720911 QTO720910:QTP720911 RDK720910:RDL720911 RNG720910:RNH720911 RXC720910:RXD720911 SGY720910:SGZ720911 SQU720910:SQV720911 TAQ720910:TAR720911 TKM720910:TKN720911 TUI720910:TUJ720911 UEE720910:UEF720911 UOA720910:UOB720911 UXW720910:UXX720911 VHS720910:VHT720911 VRO720910:VRP720911 WBK720910:WBL720911 WLG720910:WLH720911 WVC720910:WVD720911 H786446:I786447 IQ786446:IR786447 SM786446:SN786447 ACI786446:ACJ786447 AME786446:AMF786447 AWA786446:AWB786447 BFW786446:BFX786447 BPS786446:BPT786447 BZO786446:BZP786447 CJK786446:CJL786447 CTG786446:CTH786447 DDC786446:DDD786447 DMY786446:DMZ786447 DWU786446:DWV786447 EGQ786446:EGR786447 EQM786446:EQN786447 FAI786446:FAJ786447 FKE786446:FKF786447 FUA786446:FUB786447 GDW786446:GDX786447 GNS786446:GNT786447 GXO786446:GXP786447 HHK786446:HHL786447 HRG786446:HRH786447 IBC786446:IBD786447 IKY786446:IKZ786447 IUU786446:IUV786447 JEQ786446:JER786447 JOM786446:JON786447 JYI786446:JYJ786447 KIE786446:KIF786447 KSA786446:KSB786447 LBW786446:LBX786447 LLS786446:LLT786447 LVO786446:LVP786447 MFK786446:MFL786447 MPG786446:MPH786447 MZC786446:MZD786447 NIY786446:NIZ786447 NSU786446:NSV786447 OCQ786446:OCR786447 OMM786446:OMN786447 OWI786446:OWJ786447 PGE786446:PGF786447 PQA786446:PQB786447 PZW786446:PZX786447 QJS786446:QJT786447 QTO786446:QTP786447 RDK786446:RDL786447 RNG786446:RNH786447 RXC786446:RXD786447 SGY786446:SGZ786447 SQU786446:SQV786447 TAQ786446:TAR786447 TKM786446:TKN786447 TUI786446:TUJ786447 UEE786446:UEF786447 UOA786446:UOB786447 UXW786446:UXX786447 VHS786446:VHT786447 VRO786446:VRP786447 WBK786446:WBL786447 WLG786446:WLH786447 WVC786446:WVD786447 H851982:I851983 IQ851982:IR851983 SM851982:SN851983 ACI851982:ACJ851983 AME851982:AMF851983 AWA851982:AWB851983 BFW851982:BFX851983 BPS851982:BPT851983 BZO851982:BZP851983 CJK851982:CJL851983 CTG851982:CTH851983 DDC851982:DDD851983 DMY851982:DMZ851983 DWU851982:DWV851983 EGQ851982:EGR851983 EQM851982:EQN851983 FAI851982:FAJ851983 FKE851982:FKF851983 FUA851982:FUB851983 GDW851982:GDX851983 GNS851982:GNT851983 GXO851982:GXP851983 HHK851982:HHL851983 HRG851982:HRH851983 IBC851982:IBD851983 IKY851982:IKZ851983 IUU851982:IUV851983 JEQ851982:JER851983 JOM851982:JON851983 JYI851982:JYJ851983 KIE851982:KIF851983 KSA851982:KSB851983 LBW851982:LBX851983 LLS851982:LLT851983 LVO851982:LVP851983 MFK851982:MFL851983 MPG851982:MPH851983 MZC851982:MZD851983 NIY851982:NIZ851983 NSU851982:NSV851983 OCQ851982:OCR851983 OMM851982:OMN851983 OWI851982:OWJ851983 PGE851982:PGF851983 PQA851982:PQB851983 PZW851982:PZX851983 QJS851982:QJT851983 QTO851982:QTP851983 RDK851982:RDL851983 RNG851982:RNH851983 RXC851982:RXD851983 SGY851982:SGZ851983 SQU851982:SQV851983 TAQ851982:TAR851983 TKM851982:TKN851983 TUI851982:TUJ851983 UEE851982:UEF851983 UOA851982:UOB851983 UXW851982:UXX851983 VHS851982:VHT851983 VRO851982:VRP851983 WBK851982:WBL851983 WLG851982:WLH851983 WVC851982:WVD851983 H917518:I917519 IQ917518:IR917519 SM917518:SN917519 ACI917518:ACJ917519 AME917518:AMF917519 AWA917518:AWB917519 BFW917518:BFX917519 BPS917518:BPT917519 BZO917518:BZP917519 CJK917518:CJL917519 CTG917518:CTH917519 DDC917518:DDD917519 DMY917518:DMZ917519 DWU917518:DWV917519 EGQ917518:EGR917519 EQM917518:EQN917519 FAI917518:FAJ917519 FKE917518:FKF917519 FUA917518:FUB917519 GDW917518:GDX917519 GNS917518:GNT917519 GXO917518:GXP917519 HHK917518:HHL917519 HRG917518:HRH917519 IBC917518:IBD917519 IKY917518:IKZ917519 IUU917518:IUV917519 JEQ917518:JER917519 JOM917518:JON917519 JYI917518:JYJ917519 KIE917518:KIF917519 KSA917518:KSB917519 LBW917518:LBX917519 LLS917518:LLT917519 LVO917518:LVP917519 MFK917518:MFL917519 MPG917518:MPH917519 MZC917518:MZD917519 NIY917518:NIZ917519 NSU917518:NSV917519 OCQ917518:OCR917519 OMM917518:OMN917519 OWI917518:OWJ917519 PGE917518:PGF917519 PQA917518:PQB917519 PZW917518:PZX917519 QJS917518:QJT917519 QTO917518:QTP917519 RDK917518:RDL917519 RNG917518:RNH917519 RXC917518:RXD917519 SGY917518:SGZ917519 SQU917518:SQV917519 TAQ917518:TAR917519 TKM917518:TKN917519 TUI917518:TUJ917519 UEE917518:UEF917519 UOA917518:UOB917519 UXW917518:UXX917519 VHS917518:VHT917519 VRO917518:VRP917519 WBK917518:WBL917519 WLG917518:WLH917519 WVC917518:WVD917519 H983054:I983055 IQ983054:IR983055 SM983054:SN983055 ACI983054:ACJ983055 AME983054:AMF983055 AWA983054:AWB983055 BFW983054:BFX983055 BPS983054:BPT983055 BZO983054:BZP983055 CJK983054:CJL983055 CTG983054:CTH983055 DDC983054:DDD983055 DMY983054:DMZ983055 DWU983054:DWV983055 EGQ983054:EGR983055 EQM983054:EQN983055 FAI983054:FAJ983055 FKE983054:FKF983055 FUA983054:FUB983055 GDW983054:GDX983055 GNS983054:GNT983055 GXO983054:GXP983055 HHK983054:HHL983055 HRG983054:HRH983055 IBC983054:IBD983055 IKY983054:IKZ983055 IUU983054:IUV983055 JEQ983054:JER983055 JOM983054:JON983055 JYI983054:JYJ983055 KIE983054:KIF983055 KSA983054:KSB983055 LBW983054:LBX983055 LLS983054:LLT983055 LVO983054:LVP983055 MFK983054:MFL983055 MPG983054:MPH983055 MZC983054:MZD983055 NIY983054:NIZ983055 NSU983054:NSV983055 OCQ983054:OCR983055 OMM983054:OMN983055 OWI983054:OWJ983055 PGE983054:PGF983055 PQA983054:PQB983055 PZW983054:PZX983055 QJS983054:QJT983055 QTO983054:QTP983055 RDK983054:RDL983055 RNG983054:RNH983055 RXC983054:RXD983055 SGY983054:SGZ983055 SQU983054:SQV983055 TAQ983054:TAR983055 TKM983054:TKN983055 TUI983054:TUJ983055 UEE983054:UEF983055 UOA983054:UOB983055 UXW983054:UXX983055 VHS983054:VHT983055 VRO983054:VRP983055 WBK983054:WBL983055 WLG983054:WLH983055 WVC983054:WVD983055 H65533:I65534 IQ65533:IR65534 SM65533:SN65534 ACI65533:ACJ65534 AME65533:AMF65534 AWA65533:AWB65534 BFW65533:BFX65534 BPS65533:BPT65534 BZO65533:BZP65534 CJK65533:CJL65534 CTG65533:CTH65534 DDC65533:DDD65534 DMY65533:DMZ65534 DWU65533:DWV65534 EGQ65533:EGR65534 EQM65533:EQN65534 FAI65533:FAJ65534 FKE65533:FKF65534 FUA65533:FUB65534 GDW65533:GDX65534 GNS65533:GNT65534 GXO65533:GXP65534 HHK65533:HHL65534 HRG65533:HRH65534 IBC65533:IBD65534 IKY65533:IKZ65534 IUU65533:IUV65534 JEQ65533:JER65534 JOM65533:JON65534 JYI65533:JYJ65534 KIE65533:KIF65534 KSA65533:KSB65534 LBW65533:LBX65534 LLS65533:LLT65534 LVO65533:LVP65534 MFK65533:MFL65534 MPG65533:MPH65534 MZC65533:MZD65534 NIY65533:NIZ65534 NSU65533:NSV65534 OCQ65533:OCR65534 OMM65533:OMN65534 OWI65533:OWJ65534 PGE65533:PGF65534 PQA65533:PQB65534 PZW65533:PZX65534 QJS65533:QJT65534 QTO65533:QTP65534 RDK65533:RDL65534 RNG65533:RNH65534 RXC65533:RXD65534 SGY65533:SGZ65534 SQU65533:SQV65534 TAQ65533:TAR65534 TKM65533:TKN65534 TUI65533:TUJ65534 UEE65533:UEF65534 UOA65533:UOB65534 UXW65533:UXX65534 VHS65533:VHT65534 VRO65533:VRP65534 WBK65533:WBL65534 WLG65533:WLH65534 WVC65533:WVD65534 H131069:I131070 IQ131069:IR131070 SM131069:SN131070 ACI131069:ACJ131070 AME131069:AMF131070 AWA131069:AWB131070 BFW131069:BFX131070 BPS131069:BPT131070 BZO131069:BZP131070 CJK131069:CJL131070 CTG131069:CTH131070 DDC131069:DDD131070 DMY131069:DMZ131070 DWU131069:DWV131070 EGQ131069:EGR131070 EQM131069:EQN131070 FAI131069:FAJ131070 FKE131069:FKF131070 FUA131069:FUB131070 GDW131069:GDX131070 GNS131069:GNT131070 GXO131069:GXP131070 HHK131069:HHL131070 HRG131069:HRH131070 IBC131069:IBD131070 IKY131069:IKZ131070 IUU131069:IUV131070 JEQ131069:JER131070 JOM131069:JON131070 JYI131069:JYJ131070 KIE131069:KIF131070 KSA131069:KSB131070 LBW131069:LBX131070 LLS131069:LLT131070 LVO131069:LVP131070 MFK131069:MFL131070 MPG131069:MPH131070 MZC131069:MZD131070 NIY131069:NIZ131070 NSU131069:NSV131070 OCQ131069:OCR131070 OMM131069:OMN131070 OWI131069:OWJ131070 PGE131069:PGF131070 PQA131069:PQB131070 PZW131069:PZX131070 QJS131069:QJT131070 QTO131069:QTP131070 RDK131069:RDL131070 RNG131069:RNH131070 RXC131069:RXD131070 SGY131069:SGZ131070 SQU131069:SQV131070 TAQ131069:TAR131070 TKM131069:TKN131070 TUI131069:TUJ131070 UEE131069:UEF131070 UOA131069:UOB131070 UXW131069:UXX131070 VHS131069:VHT131070 VRO131069:VRP131070 WBK131069:WBL131070 WLG131069:WLH131070 WVC131069:WVD131070 H196605:I196606 IQ196605:IR196606 SM196605:SN196606 ACI196605:ACJ196606 AME196605:AMF196606 AWA196605:AWB196606 BFW196605:BFX196606 BPS196605:BPT196606 BZO196605:BZP196606 CJK196605:CJL196606 CTG196605:CTH196606 DDC196605:DDD196606 DMY196605:DMZ196606 DWU196605:DWV196606 EGQ196605:EGR196606 EQM196605:EQN196606 FAI196605:FAJ196606 FKE196605:FKF196606 FUA196605:FUB196606 GDW196605:GDX196606 GNS196605:GNT196606 GXO196605:GXP196606 HHK196605:HHL196606 HRG196605:HRH196606 IBC196605:IBD196606 IKY196605:IKZ196606 IUU196605:IUV196606 JEQ196605:JER196606 JOM196605:JON196606 JYI196605:JYJ196606 KIE196605:KIF196606 KSA196605:KSB196606 LBW196605:LBX196606 LLS196605:LLT196606 LVO196605:LVP196606 MFK196605:MFL196606 MPG196605:MPH196606 MZC196605:MZD196606 NIY196605:NIZ196606 NSU196605:NSV196606 OCQ196605:OCR196606 OMM196605:OMN196606 OWI196605:OWJ196606 PGE196605:PGF196606 PQA196605:PQB196606 PZW196605:PZX196606 QJS196605:QJT196606 QTO196605:QTP196606 RDK196605:RDL196606 RNG196605:RNH196606 RXC196605:RXD196606 SGY196605:SGZ196606 SQU196605:SQV196606 TAQ196605:TAR196606 TKM196605:TKN196606 TUI196605:TUJ196606 UEE196605:UEF196606 UOA196605:UOB196606 UXW196605:UXX196606 VHS196605:VHT196606 VRO196605:VRP196606 WBK196605:WBL196606 WLG196605:WLH196606 WVC196605:WVD196606 H262141:I262142 IQ262141:IR262142 SM262141:SN262142 ACI262141:ACJ262142 AME262141:AMF262142 AWA262141:AWB262142 BFW262141:BFX262142 BPS262141:BPT262142 BZO262141:BZP262142 CJK262141:CJL262142 CTG262141:CTH262142 DDC262141:DDD262142 DMY262141:DMZ262142 DWU262141:DWV262142 EGQ262141:EGR262142 EQM262141:EQN262142 FAI262141:FAJ262142 FKE262141:FKF262142 FUA262141:FUB262142 GDW262141:GDX262142 GNS262141:GNT262142 GXO262141:GXP262142 HHK262141:HHL262142 HRG262141:HRH262142 IBC262141:IBD262142 IKY262141:IKZ262142 IUU262141:IUV262142 JEQ262141:JER262142 JOM262141:JON262142 JYI262141:JYJ262142 KIE262141:KIF262142 KSA262141:KSB262142 LBW262141:LBX262142 LLS262141:LLT262142 LVO262141:LVP262142 MFK262141:MFL262142 MPG262141:MPH262142 MZC262141:MZD262142 NIY262141:NIZ262142 NSU262141:NSV262142 OCQ262141:OCR262142 OMM262141:OMN262142 OWI262141:OWJ262142 PGE262141:PGF262142 PQA262141:PQB262142 PZW262141:PZX262142 QJS262141:QJT262142 QTO262141:QTP262142 RDK262141:RDL262142 RNG262141:RNH262142 RXC262141:RXD262142 SGY262141:SGZ262142 SQU262141:SQV262142 TAQ262141:TAR262142 TKM262141:TKN262142 TUI262141:TUJ262142 UEE262141:UEF262142 UOA262141:UOB262142 UXW262141:UXX262142 VHS262141:VHT262142 VRO262141:VRP262142 WBK262141:WBL262142 WLG262141:WLH262142 WVC262141:WVD262142 H327677:I327678 IQ327677:IR327678 SM327677:SN327678 ACI327677:ACJ327678 AME327677:AMF327678 AWA327677:AWB327678 BFW327677:BFX327678 BPS327677:BPT327678 BZO327677:BZP327678 CJK327677:CJL327678 CTG327677:CTH327678 DDC327677:DDD327678 DMY327677:DMZ327678 DWU327677:DWV327678 EGQ327677:EGR327678 EQM327677:EQN327678 FAI327677:FAJ327678 FKE327677:FKF327678 FUA327677:FUB327678 GDW327677:GDX327678 GNS327677:GNT327678 GXO327677:GXP327678 HHK327677:HHL327678 HRG327677:HRH327678 IBC327677:IBD327678 IKY327677:IKZ327678 IUU327677:IUV327678 JEQ327677:JER327678 JOM327677:JON327678 JYI327677:JYJ327678 KIE327677:KIF327678 KSA327677:KSB327678 LBW327677:LBX327678 LLS327677:LLT327678 LVO327677:LVP327678 MFK327677:MFL327678 MPG327677:MPH327678 MZC327677:MZD327678 NIY327677:NIZ327678 NSU327677:NSV327678 OCQ327677:OCR327678 OMM327677:OMN327678 OWI327677:OWJ327678 PGE327677:PGF327678 PQA327677:PQB327678 PZW327677:PZX327678 QJS327677:QJT327678 QTO327677:QTP327678 RDK327677:RDL327678 RNG327677:RNH327678 RXC327677:RXD327678 SGY327677:SGZ327678 SQU327677:SQV327678 TAQ327677:TAR327678 TKM327677:TKN327678 TUI327677:TUJ327678 UEE327677:UEF327678 UOA327677:UOB327678 UXW327677:UXX327678 VHS327677:VHT327678 VRO327677:VRP327678 WBK327677:WBL327678 WLG327677:WLH327678 WVC327677:WVD327678 H393213:I393214 IQ393213:IR393214 SM393213:SN393214 ACI393213:ACJ393214 AME393213:AMF393214 AWA393213:AWB393214 BFW393213:BFX393214 BPS393213:BPT393214 BZO393213:BZP393214 CJK393213:CJL393214 CTG393213:CTH393214 DDC393213:DDD393214 DMY393213:DMZ393214 DWU393213:DWV393214 EGQ393213:EGR393214 EQM393213:EQN393214 FAI393213:FAJ393214 FKE393213:FKF393214 FUA393213:FUB393214 GDW393213:GDX393214 GNS393213:GNT393214 GXO393213:GXP393214 HHK393213:HHL393214 HRG393213:HRH393214 IBC393213:IBD393214 IKY393213:IKZ393214 IUU393213:IUV393214 JEQ393213:JER393214 JOM393213:JON393214 JYI393213:JYJ393214 KIE393213:KIF393214 KSA393213:KSB393214 LBW393213:LBX393214 LLS393213:LLT393214 LVO393213:LVP393214 MFK393213:MFL393214 MPG393213:MPH393214 MZC393213:MZD393214 NIY393213:NIZ393214 NSU393213:NSV393214 OCQ393213:OCR393214 OMM393213:OMN393214 OWI393213:OWJ393214 PGE393213:PGF393214 PQA393213:PQB393214 PZW393213:PZX393214 QJS393213:QJT393214 QTO393213:QTP393214 RDK393213:RDL393214 RNG393213:RNH393214 RXC393213:RXD393214 SGY393213:SGZ393214 SQU393213:SQV393214 TAQ393213:TAR393214 TKM393213:TKN393214 TUI393213:TUJ393214 UEE393213:UEF393214 UOA393213:UOB393214 UXW393213:UXX393214 VHS393213:VHT393214 VRO393213:VRP393214 WBK393213:WBL393214 WLG393213:WLH393214 WVC393213:WVD393214 H458749:I458750 IQ458749:IR458750 SM458749:SN458750 ACI458749:ACJ458750 AME458749:AMF458750 AWA458749:AWB458750 BFW458749:BFX458750 BPS458749:BPT458750 BZO458749:BZP458750 CJK458749:CJL458750 CTG458749:CTH458750 DDC458749:DDD458750 DMY458749:DMZ458750 DWU458749:DWV458750 EGQ458749:EGR458750 EQM458749:EQN458750 FAI458749:FAJ458750 FKE458749:FKF458750 FUA458749:FUB458750 GDW458749:GDX458750 GNS458749:GNT458750 GXO458749:GXP458750 HHK458749:HHL458750 HRG458749:HRH458750 IBC458749:IBD458750 IKY458749:IKZ458750 IUU458749:IUV458750 JEQ458749:JER458750 JOM458749:JON458750 JYI458749:JYJ458750 KIE458749:KIF458750 KSA458749:KSB458750 LBW458749:LBX458750 LLS458749:LLT458750 LVO458749:LVP458750 MFK458749:MFL458750 MPG458749:MPH458750 MZC458749:MZD458750 NIY458749:NIZ458750 NSU458749:NSV458750 OCQ458749:OCR458750 OMM458749:OMN458750 OWI458749:OWJ458750 PGE458749:PGF458750 PQA458749:PQB458750 PZW458749:PZX458750 QJS458749:QJT458750 QTO458749:QTP458750 RDK458749:RDL458750 RNG458749:RNH458750 RXC458749:RXD458750 SGY458749:SGZ458750 SQU458749:SQV458750 TAQ458749:TAR458750 TKM458749:TKN458750 TUI458749:TUJ458750 UEE458749:UEF458750 UOA458749:UOB458750 UXW458749:UXX458750 VHS458749:VHT458750 VRO458749:VRP458750 WBK458749:WBL458750 WLG458749:WLH458750 WVC458749:WVD458750 H524285:I524286 IQ524285:IR524286 SM524285:SN524286 ACI524285:ACJ524286 AME524285:AMF524286 AWA524285:AWB524286 BFW524285:BFX524286 BPS524285:BPT524286 BZO524285:BZP524286 CJK524285:CJL524286 CTG524285:CTH524286 DDC524285:DDD524286 DMY524285:DMZ524286 DWU524285:DWV524286 EGQ524285:EGR524286 EQM524285:EQN524286 FAI524285:FAJ524286 FKE524285:FKF524286 FUA524285:FUB524286 GDW524285:GDX524286 GNS524285:GNT524286 GXO524285:GXP524286 HHK524285:HHL524286 HRG524285:HRH524286 IBC524285:IBD524286 IKY524285:IKZ524286 IUU524285:IUV524286 JEQ524285:JER524286 JOM524285:JON524286 JYI524285:JYJ524286 KIE524285:KIF524286 KSA524285:KSB524286 LBW524285:LBX524286 LLS524285:LLT524286 LVO524285:LVP524286 MFK524285:MFL524286 MPG524285:MPH524286 MZC524285:MZD524286 NIY524285:NIZ524286 NSU524285:NSV524286 OCQ524285:OCR524286 OMM524285:OMN524286 OWI524285:OWJ524286 PGE524285:PGF524286 PQA524285:PQB524286 PZW524285:PZX524286 QJS524285:QJT524286 QTO524285:QTP524286 RDK524285:RDL524286 RNG524285:RNH524286 RXC524285:RXD524286 SGY524285:SGZ524286 SQU524285:SQV524286 TAQ524285:TAR524286 TKM524285:TKN524286 TUI524285:TUJ524286 UEE524285:UEF524286 UOA524285:UOB524286 UXW524285:UXX524286 VHS524285:VHT524286 VRO524285:VRP524286 WBK524285:WBL524286 WLG524285:WLH524286 WVC524285:WVD524286 H589821:I589822 IQ589821:IR589822 SM589821:SN589822 ACI589821:ACJ589822 AME589821:AMF589822 AWA589821:AWB589822 BFW589821:BFX589822 BPS589821:BPT589822 BZO589821:BZP589822 CJK589821:CJL589822 CTG589821:CTH589822 DDC589821:DDD589822 DMY589821:DMZ589822 DWU589821:DWV589822 EGQ589821:EGR589822 EQM589821:EQN589822 FAI589821:FAJ589822 FKE589821:FKF589822 FUA589821:FUB589822 GDW589821:GDX589822 GNS589821:GNT589822 GXO589821:GXP589822 HHK589821:HHL589822 HRG589821:HRH589822 IBC589821:IBD589822 IKY589821:IKZ589822 IUU589821:IUV589822 JEQ589821:JER589822 JOM589821:JON589822 JYI589821:JYJ589822 KIE589821:KIF589822 KSA589821:KSB589822 LBW589821:LBX589822 LLS589821:LLT589822 LVO589821:LVP589822 MFK589821:MFL589822 MPG589821:MPH589822 MZC589821:MZD589822 NIY589821:NIZ589822 NSU589821:NSV589822 OCQ589821:OCR589822 OMM589821:OMN589822 OWI589821:OWJ589822 PGE589821:PGF589822 PQA589821:PQB589822 PZW589821:PZX589822 QJS589821:QJT589822 QTO589821:QTP589822 RDK589821:RDL589822 RNG589821:RNH589822 RXC589821:RXD589822 SGY589821:SGZ589822 SQU589821:SQV589822 TAQ589821:TAR589822 TKM589821:TKN589822 TUI589821:TUJ589822 UEE589821:UEF589822 UOA589821:UOB589822 UXW589821:UXX589822 VHS589821:VHT589822 VRO589821:VRP589822 WBK589821:WBL589822 WLG589821:WLH589822 WVC589821:WVD589822 H655357:I655358 IQ655357:IR655358 SM655357:SN655358 ACI655357:ACJ655358 AME655357:AMF655358 AWA655357:AWB655358 BFW655357:BFX655358 BPS655357:BPT655358 BZO655357:BZP655358 CJK655357:CJL655358 CTG655357:CTH655358 DDC655357:DDD655358 DMY655357:DMZ655358 DWU655357:DWV655358 EGQ655357:EGR655358 EQM655357:EQN655358 FAI655357:FAJ655358 FKE655357:FKF655358 FUA655357:FUB655358 GDW655357:GDX655358 GNS655357:GNT655358 GXO655357:GXP655358 HHK655357:HHL655358 HRG655357:HRH655358 IBC655357:IBD655358 IKY655357:IKZ655358 IUU655357:IUV655358 JEQ655357:JER655358 JOM655357:JON655358 JYI655357:JYJ655358 KIE655357:KIF655358 KSA655357:KSB655358 LBW655357:LBX655358 LLS655357:LLT655358 LVO655357:LVP655358 MFK655357:MFL655358 MPG655357:MPH655358 MZC655357:MZD655358 NIY655357:NIZ655358 NSU655357:NSV655358 OCQ655357:OCR655358 OMM655357:OMN655358 OWI655357:OWJ655358 PGE655357:PGF655358 PQA655357:PQB655358 PZW655357:PZX655358 QJS655357:QJT655358 QTO655357:QTP655358 RDK655357:RDL655358 RNG655357:RNH655358 RXC655357:RXD655358 SGY655357:SGZ655358 SQU655357:SQV655358 TAQ655357:TAR655358 TKM655357:TKN655358 TUI655357:TUJ655358 UEE655357:UEF655358 UOA655357:UOB655358 UXW655357:UXX655358 VHS655357:VHT655358 VRO655357:VRP655358 WBK655357:WBL655358 WLG655357:WLH655358 WVC655357:WVD655358 H720893:I720894 IQ720893:IR720894 SM720893:SN720894 ACI720893:ACJ720894 AME720893:AMF720894 AWA720893:AWB720894 BFW720893:BFX720894 BPS720893:BPT720894 BZO720893:BZP720894 CJK720893:CJL720894 CTG720893:CTH720894 DDC720893:DDD720894 DMY720893:DMZ720894 DWU720893:DWV720894 EGQ720893:EGR720894 EQM720893:EQN720894 FAI720893:FAJ720894 FKE720893:FKF720894 FUA720893:FUB720894 GDW720893:GDX720894 GNS720893:GNT720894 GXO720893:GXP720894 HHK720893:HHL720894 HRG720893:HRH720894 IBC720893:IBD720894 IKY720893:IKZ720894 IUU720893:IUV720894 JEQ720893:JER720894 JOM720893:JON720894 JYI720893:JYJ720894 KIE720893:KIF720894 KSA720893:KSB720894 LBW720893:LBX720894 LLS720893:LLT720894 LVO720893:LVP720894 MFK720893:MFL720894 MPG720893:MPH720894 MZC720893:MZD720894 NIY720893:NIZ720894 NSU720893:NSV720894 OCQ720893:OCR720894 OMM720893:OMN720894 OWI720893:OWJ720894 PGE720893:PGF720894 PQA720893:PQB720894 PZW720893:PZX720894 QJS720893:QJT720894 QTO720893:QTP720894 RDK720893:RDL720894 RNG720893:RNH720894 RXC720893:RXD720894 SGY720893:SGZ720894 SQU720893:SQV720894 TAQ720893:TAR720894 TKM720893:TKN720894 TUI720893:TUJ720894 UEE720893:UEF720894 UOA720893:UOB720894 UXW720893:UXX720894 VHS720893:VHT720894 VRO720893:VRP720894 WBK720893:WBL720894 WLG720893:WLH720894 WVC720893:WVD720894 H786429:I786430 IQ786429:IR786430 SM786429:SN786430 ACI786429:ACJ786430 AME786429:AMF786430 AWA786429:AWB786430 BFW786429:BFX786430 BPS786429:BPT786430 BZO786429:BZP786430 CJK786429:CJL786430 CTG786429:CTH786430 DDC786429:DDD786430 DMY786429:DMZ786430 DWU786429:DWV786430 EGQ786429:EGR786430 EQM786429:EQN786430 FAI786429:FAJ786430 FKE786429:FKF786430 FUA786429:FUB786430 GDW786429:GDX786430 GNS786429:GNT786430 GXO786429:GXP786430 HHK786429:HHL786430 HRG786429:HRH786430 IBC786429:IBD786430 IKY786429:IKZ786430 IUU786429:IUV786430 JEQ786429:JER786430 JOM786429:JON786430 JYI786429:JYJ786430 KIE786429:KIF786430 KSA786429:KSB786430 LBW786429:LBX786430 LLS786429:LLT786430 LVO786429:LVP786430 MFK786429:MFL786430 MPG786429:MPH786430 MZC786429:MZD786430 NIY786429:NIZ786430 NSU786429:NSV786430 OCQ786429:OCR786430 OMM786429:OMN786430 OWI786429:OWJ786430 PGE786429:PGF786430 PQA786429:PQB786430 PZW786429:PZX786430 QJS786429:QJT786430 QTO786429:QTP786430 RDK786429:RDL786430 RNG786429:RNH786430 RXC786429:RXD786430 SGY786429:SGZ786430 SQU786429:SQV786430 TAQ786429:TAR786430 TKM786429:TKN786430 TUI786429:TUJ786430 UEE786429:UEF786430 UOA786429:UOB786430 UXW786429:UXX786430 VHS786429:VHT786430 VRO786429:VRP786430 WBK786429:WBL786430 WLG786429:WLH786430 WVC786429:WVD786430 H851965:I851966 IQ851965:IR851966 SM851965:SN851966 ACI851965:ACJ851966 AME851965:AMF851966 AWA851965:AWB851966 BFW851965:BFX851966 BPS851965:BPT851966 BZO851965:BZP851966 CJK851965:CJL851966 CTG851965:CTH851966 DDC851965:DDD851966 DMY851965:DMZ851966 DWU851965:DWV851966 EGQ851965:EGR851966 EQM851965:EQN851966 FAI851965:FAJ851966 FKE851965:FKF851966 FUA851965:FUB851966 GDW851965:GDX851966 GNS851965:GNT851966 GXO851965:GXP851966 HHK851965:HHL851966 HRG851965:HRH851966 IBC851965:IBD851966 IKY851965:IKZ851966 IUU851965:IUV851966 JEQ851965:JER851966 JOM851965:JON851966 JYI851965:JYJ851966 KIE851965:KIF851966 KSA851965:KSB851966 LBW851965:LBX851966 LLS851965:LLT851966 LVO851965:LVP851966 MFK851965:MFL851966 MPG851965:MPH851966 MZC851965:MZD851966 NIY851965:NIZ851966 NSU851965:NSV851966 OCQ851965:OCR851966 OMM851965:OMN851966 OWI851965:OWJ851966 PGE851965:PGF851966 PQA851965:PQB851966 PZW851965:PZX851966 QJS851965:QJT851966 QTO851965:QTP851966 RDK851965:RDL851966 RNG851965:RNH851966 RXC851965:RXD851966 SGY851965:SGZ851966 SQU851965:SQV851966 TAQ851965:TAR851966 TKM851965:TKN851966 TUI851965:TUJ851966 UEE851965:UEF851966 UOA851965:UOB851966 UXW851965:UXX851966 VHS851965:VHT851966 VRO851965:VRP851966 WBK851965:WBL851966 WLG851965:WLH851966 WVC851965:WVD851966 H917501:I917502 IQ917501:IR917502 SM917501:SN917502 ACI917501:ACJ917502 AME917501:AMF917502 AWA917501:AWB917502 BFW917501:BFX917502 BPS917501:BPT917502 BZO917501:BZP917502 CJK917501:CJL917502 CTG917501:CTH917502 DDC917501:DDD917502 DMY917501:DMZ917502 DWU917501:DWV917502 EGQ917501:EGR917502 EQM917501:EQN917502 FAI917501:FAJ917502 FKE917501:FKF917502 FUA917501:FUB917502 GDW917501:GDX917502 GNS917501:GNT917502 GXO917501:GXP917502 HHK917501:HHL917502 HRG917501:HRH917502 IBC917501:IBD917502 IKY917501:IKZ917502 IUU917501:IUV917502 JEQ917501:JER917502 JOM917501:JON917502 JYI917501:JYJ917502 KIE917501:KIF917502 KSA917501:KSB917502 LBW917501:LBX917502 LLS917501:LLT917502 LVO917501:LVP917502 MFK917501:MFL917502 MPG917501:MPH917502 MZC917501:MZD917502 NIY917501:NIZ917502 NSU917501:NSV917502 OCQ917501:OCR917502 OMM917501:OMN917502 OWI917501:OWJ917502 PGE917501:PGF917502 PQA917501:PQB917502 PZW917501:PZX917502 QJS917501:QJT917502 QTO917501:QTP917502 RDK917501:RDL917502 RNG917501:RNH917502 RXC917501:RXD917502 SGY917501:SGZ917502 SQU917501:SQV917502 TAQ917501:TAR917502 TKM917501:TKN917502 TUI917501:TUJ917502 UEE917501:UEF917502 UOA917501:UOB917502 UXW917501:UXX917502 VHS917501:VHT917502 VRO917501:VRP917502 WBK917501:WBL917502 WLG917501:WLH917502 WVC917501:WVD917502 H983037:I983038 IQ983037:IR983038 SM983037:SN983038 ACI983037:ACJ983038 AME983037:AMF983038 AWA983037:AWB983038 BFW983037:BFX983038 BPS983037:BPT983038 BZO983037:BZP983038 CJK983037:CJL983038 CTG983037:CTH983038 DDC983037:DDD983038 DMY983037:DMZ983038 DWU983037:DWV983038 EGQ983037:EGR983038 EQM983037:EQN983038 FAI983037:FAJ983038 FKE983037:FKF983038 FUA983037:FUB983038 GDW983037:GDX983038 GNS983037:GNT983038 GXO983037:GXP983038 HHK983037:HHL983038 HRG983037:HRH983038 IBC983037:IBD983038 IKY983037:IKZ983038 IUU983037:IUV983038 JEQ983037:JER983038 JOM983037:JON983038 JYI983037:JYJ983038 KIE983037:KIF983038 KSA983037:KSB983038 LBW983037:LBX983038 LLS983037:LLT983038 LVO983037:LVP983038 MFK983037:MFL983038 MPG983037:MPH983038 MZC983037:MZD983038 NIY983037:NIZ983038 NSU983037:NSV983038 OCQ983037:OCR983038 OMM983037:OMN983038 OWI983037:OWJ983038 PGE983037:PGF983038 PQA983037:PQB983038 PZW983037:PZX983038 QJS983037:QJT983038 QTO983037:QTP983038 RDK983037:RDL983038 RNG983037:RNH983038 RXC983037:RXD983038 SGY983037:SGZ983038 SQU983037:SQV983038 TAQ983037:TAR983038 TKM983037:TKN983038 TUI983037:TUJ983038 UEE983037:UEF983038 UOA983037:UOB983038 UXW983037:UXX983038 VHS983037:VHT983038 VRO983037:VRP983038 WBK983037:WBL983038 WLG983037:WLH983038 WVC983037:WVD983038 H65527:I65527 IQ65527:IR65527 SM65527:SN65527 ACI65527:ACJ65527 AME65527:AMF65527 AWA65527:AWB65527 BFW65527:BFX65527 BPS65527:BPT65527 BZO65527:BZP65527 CJK65527:CJL65527 CTG65527:CTH65527 DDC65527:DDD65527 DMY65527:DMZ65527 DWU65527:DWV65527 EGQ65527:EGR65527 EQM65527:EQN65527 FAI65527:FAJ65527 FKE65527:FKF65527 FUA65527:FUB65527 GDW65527:GDX65527 GNS65527:GNT65527 GXO65527:GXP65527 HHK65527:HHL65527 HRG65527:HRH65527 IBC65527:IBD65527 IKY65527:IKZ65527 IUU65527:IUV65527 JEQ65527:JER65527 JOM65527:JON65527 JYI65527:JYJ65527 KIE65527:KIF65527 KSA65527:KSB65527 LBW65527:LBX65527 LLS65527:LLT65527 LVO65527:LVP65527 MFK65527:MFL65527 MPG65527:MPH65527 MZC65527:MZD65527 NIY65527:NIZ65527 NSU65527:NSV65527 OCQ65527:OCR65527 OMM65527:OMN65527 OWI65527:OWJ65527 PGE65527:PGF65527 PQA65527:PQB65527 PZW65527:PZX65527 QJS65527:QJT65527 QTO65527:QTP65527 RDK65527:RDL65527 RNG65527:RNH65527 RXC65527:RXD65527 SGY65527:SGZ65527 SQU65527:SQV65527 TAQ65527:TAR65527 TKM65527:TKN65527 TUI65527:TUJ65527 UEE65527:UEF65527 UOA65527:UOB65527 UXW65527:UXX65527 VHS65527:VHT65527 VRO65527:VRP65527 WBK65527:WBL65527 WLG65527:WLH65527 WVC65527:WVD65527 H131063:I131063 IQ131063:IR131063 SM131063:SN131063 ACI131063:ACJ131063 AME131063:AMF131063 AWA131063:AWB131063 BFW131063:BFX131063 BPS131063:BPT131063 BZO131063:BZP131063 CJK131063:CJL131063 CTG131063:CTH131063 DDC131063:DDD131063 DMY131063:DMZ131063 DWU131063:DWV131063 EGQ131063:EGR131063 EQM131063:EQN131063 FAI131063:FAJ131063 FKE131063:FKF131063 FUA131063:FUB131063 GDW131063:GDX131063 GNS131063:GNT131063 GXO131063:GXP131063 HHK131063:HHL131063 HRG131063:HRH131063 IBC131063:IBD131063 IKY131063:IKZ131063 IUU131063:IUV131063 JEQ131063:JER131063 JOM131063:JON131063 JYI131063:JYJ131063 KIE131063:KIF131063 KSA131063:KSB131063 LBW131063:LBX131063 LLS131063:LLT131063 LVO131063:LVP131063 MFK131063:MFL131063 MPG131063:MPH131063 MZC131063:MZD131063 NIY131063:NIZ131063 NSU131063:NSV131063 OCQ131063:OCR131063 OMM131063:OMN131063 OWI131063:OWJ131063 PGE131063:PGF131063 PQA131063:PQB131063 PZW131063:PZX131063 QJS131063:QJT131063 QTO131063:QTP131063 RDK131063:RDL131063 RNG131063:RNH131063 RXC131063:RXD131063 SGY131063:SGZ131063 SQU131063:SQV131063 TAQ131063:TAR131063 TKM131063:TKN131063 TUI131063:TUJ131063 UEE131063:UEF131063 UOA131063:UOB131063 UXW131063:UXX131063 VHS131063:VHT131063 VRO131063:VRP131063 WBK131063:WBL131063 WLG131063:WLH131063 WVC131063:WVD131063 H196599:I196599 IQ196599:IR196599 SM196599:SN196599 ACI196599:ACJ196599 AME196599:AMF196599 AWA196599:AWB196599 BFW196599:BFX196599 BPS196599:BPT196599 BZO196599:BZP196599 CJK196599:CJL196599 CTG196599:CTH196599 DDC196599:DDD196599 DMY196599:DMZ196599 DWU196599:DWV196599 EGQ196599:EGR196599 EQM196599:EQN196599 FAI196599:FAJ196599 FKE196599:FKF196599 FUA196599:FUB196599 GDW196599:GDX196599 GNS196599:GNT196599 GXO196599:GXP196599 HHK196599:HHL196599 HRG196599:HRH196599 IBC196599:IBD196599 IKY196599:IKZ196599 IUU196599:IUV196599 JEQ196599:JER196599 JOM196599:JON196599 JYI196599:JYJ196599 KIE196599:KIF196599 KSA196599:KSB196599 LBW196599:LBX196599 LLS196599:LLT196599 LVO196599:LVP196599 MFK196599:MFL196599 MPG196599:MPH196599 MZC196599:MZD196599 NIY196599:NIZ196599 NSU196599:NSV196599 OCQ196599:OCR196599 OMM196599:OMN196599 OWI196599:OWJ196599 PGE196599:PGF196599 PQA196599:PQB196599 PZW196599:PZX196599 QJS196599:QJT196599 QTO196599:QTP196599 RDK196599:RDL196599 RNG196599:RNH196599 RXC196599:RXD196599 SGY196599:SGZ196599 SQU196599:SQV196599 TAQ196599:TAR196599 TKM196599:TKN196599 TUI196599:TUJ196599 UEE196599:UEF196599 UOA196599:UOB196599 UXW196599:UXX196599 VHS196599:VHT196599 VRO196599:VRP196599 WBK196599:WBL196599 WLG196599:WLH196599 WVC196599:WVD196599 H262135:I262135 IQ262135:IR262135 SM262135:SN262135 ACI262135:ACJ262135 AME262135:AMF262135 AWA262135:AWB262135 BFW262135:BFX262135 BPS262135:BPT262135 BZO262135:BZP262135 CJK262135:CJL262135 CTG262135:CTH262135 DDC262135:DDD262135 DMY262135:DMZ262135 DWU262135:DWV262135 EGQ262135:EGR262135 EQM262135:EQN262135 FAI262135:FAJ262135 FKE262135:FKF262135 FUA262135:FUB262135 GDW262135:GDX262135 GNS262135:GNT262135 GXO262135:GXP262135 HHK262135:HHL262135 HRG262135:HRH262135 IBC262135:IBD262135 IKY262135:IKZ262135 IUU262135:IUV262135 JEQ262135:JER262135 JOM262135:JON262135 JYI262135:JYJ262135 KIE262135:KIF262135 KSA262135:KSB262135 LBW262135:LBX262135 LLS262135:LLT262135 LVO262135:LVP262135 MFK262135:MFL262135 MPG262135:MPH262135 MZC262135:MZD262135 NIY262135:NIZ262135 NSU262135:NSV262135 OCQ262135:OCR262135 OMM262135:OMN262135 OWI262135:OWJ262135 PGE262135:PGF262135 PQA262135:PQB262135 PZW262135:PZX262135 QJS262135:QJT262135 QTO262135:QTP262135 RDK262135:RDL262135 RNG262135:RNH262135 RXC262135:RXD262135 SGY262135:SGZ262135 SQU262135:SQV262135 TAQ262135:TAR262135 TKM262135:TKN262135 TUI262135:TUJ262135 UEE262135:UEF262135 UOA262135:UOB262135 UXW262135:UXX262135 VHS262135:VHT262135 VRO262135:VRP262135 WBK262135:WBL262135 WLG262135:WLH262135 WVC262135:WVD262135 H327671:I327671 IQ327671:IR327671 SM327671:SN327671 ACI327671:ACJ327671 AME327671:AMF327671 AWA327671:AWB327671 BFW327671:BFX327671 BPS327671:BPT327671 BZO327671:BZP327671 CJK327671:CJL327671 CTG327671:CTH327671 DDC327671:DDD327671 DMY327671:DMZ327671 DWU327671:DWV327671 EGQ327671:EGR327671 EQM327671:EQN327671 FAI327671:FAJ327671 FKE327671:FKF327671 FUA327671:FUB327671 GDW327671:GDX327671 GNS327671:GNT327671 GXO327671:GXP327671 HHK327671:HHL327671 HRG327671:HRH327671 IBC327671:IBD327671 IKY327671:IKZ327671 IUU327671:IUV327671 JEQ327671:JER327671 JOM327671:JON327671 JYI327671:JYJ327671 KIE327671:KIF327671 KSA327671:KSB327671 LBW327671:LBX327671 LLS327671:LLT327671 LVO327671:LVP327671 MFK327671:MFL327671 MPG327671:MPH327671 MZC327671:MZD327671 NIY327671:NIZ327671 NSU327671:NSV327671 OCQ327671:OCR327671 OMM327671:OMN327671 OWI327671:OWJ327671 PGE327671:PGF327671 PQA327671:PQB327671 PZW327671:PZX327671 QJS327671:QJT327671 QTO327671:QTP327671 RDK327671:RDL327671 RNG327671:RNH327671 RXC327671:RXD327671 SGY327671:SGZ327671 SQU327671:SQV327671 TAQ327671:TAR327671 TKM327671:TKN327671 TUI327671:TUJ327671 UEE327671:UEF327671 UOA327671:UOB327671 UXW327671:UXX327671 VHS327671:VHT327671 VRO327671:VRP327671 WBK327671:WBL327671 WLG327671:WLH327671 WVC327671:WVD327671 H393207:I393207 IQ393207:IR393207 SM393207:SN393207 ACI393207:ACJ393207 AME393207:AMF393207 AWA393207:AWB393207 BFW393207:BFX393207 BPS393207:BPT393207 BZO393207:BZP393207 CJK393207:CJL393207 CTG393207:CTH393207 DDC393207:DDD393207 DMY393207:DMZ393207 DWU393207:DWV393207 EGQ393207:EGR393207 EQM393207:EQN393207 FAI393207:FAJ393207 FKE393207:FKF393207 FUA393207:FUB393207 GDW393207:GDX393207 GNS393207:GNT393207 GXO393207:GXP393207 HHK393207:HHL393207 HRG393207:HRH393207 IBC393207:IBD393207 IKY393207:IKZ393207 IUU393207:IUV393207 JEQ393207:JER393207 JOM393207:JON393207 JYI393207:JYJ393207 KIE393207:KIF393207 KSA393207:KSB393207 LBW393207:LBX393207 LLS393207:LLT393207 LVO393207:LVP393207 MFK393207:MFL393207 MPG393207:MPH393207 MZC393207:MZD393207 NIY393207:NIZ393207 NSU393207:NSV393207 OCQ393207:OCR393207 OMM393207:OMN393207 OWI393207:OWJ393207 PGE393207:PGF393207 PQA393207:PQB393207 PZW393207:PZX393207 QJS393207:QJT393207 QTO393207:QTP393207 RDK393207:RDL393207 RNG393207:RNH393207 RXC393207:RXD393207 SGY393207:SGZ393207 SQU393207:SQV393207 TAQ393207:TAR393207 TKM393207:TKN393207 TUI393207:TUJ393207 UEE393207:UEF393207 UOA393207:UOB393207 UXW393207:UXX393207 VHS393207:VHT393207 VRO393207:VRP393207 WBK393207:WBL393207 WLG393207:WLH393207 WVC393207:WVD393207 H458743:I458743 IQ458743:IR458743 SM458743:SN458743 ACI458743:ACJ458743 AME458743:AMF458743 AWA458743:AWB458743 BFW458743:BFX458743 BPS458743:BPT458743 BZO458743:BZP458743 CJK458743:CJL458743 CTG458743:CTH458743 DDC458743:DDD458743 DMY458743:DMZ458743 DWU458743:DWV458743 EGQ458743:EGR458743 EQM458743:EQN458743 FAI458743:FAJ458743 FKE458743:FKF458743 FUA458743:FUB458743 GDW458743:GDX458743 GNS458743:GNT458743 GXO458743:GXP458743 HHK458743:HHL458743 HRG458743:HRH458743 IBC458743:IBD458743 IKY458743:IKZ458743 IUU458743:IUV458743 JEQ458743:JER458743 JOM458743:JON458743 JYI458743:JYJ458743 KIE458743:KIF458743 KSA458743:KSB458743 LBW458743:LBX458743 LLS458743:LLT458743 LVO458743:LVP458743 MFK458743:MFL458743 MPG458743:MPH458743 MZC458743:MZD458743 NIY458743:NIZ458743 NSU458743:NSV458743 OCQ458743:OCR458743 OMM458743:OMN458743 OWI458743:OWJ458743 PGE458743:PGF458743 PQA458743:PQB458743 PZW458743:PZX458743 QJS458743:QJT458743 QTO458743:QTP458743 RDK458743:RDL458743 RNG458743:RNH458743 RXC458743:RXD458743 SGY458743:SGZ458743 SQU458743:SQV458743 TAQ458743:TAR458743 TKM458743:TKN458743 TUI458743:TUJ458743 UEE458743:UEF458743 UOA458743:UOB458743 UXW458743:UXX458743 VHS458743:VHT458743 VRO458743:VRP458743 WBK458743:WBL458743 WLG458743:WLH458743 WVC458743:WVD458743 H524279:I524279 IQ524279:IR524279 SM524279:SN524279 ACI524279:ACJ524279 AME524279:AMF524279 AWA524279:AWB524279 BFW524279:BFX524279 BPS524279:BPT524279 BZO524279:BZP524279 CJK524279:CJL524279 CTG524279:CTH524279 DDC524279:DDD524279 DMY524279:DMZ524279 DWU524279:DWV524279 EGQ524279:EGR524279 EQM524279:EQN524279 FAI524279:FAJ524279 FKE524279:FKF524279 FUA524279:FUB524279 GDW524279:GDX524279 GNS524279:GNT524279 GXO524279:GXP524279 HHK524279:HHL524279 HRG524279:HRH524279 IBC524279:IBD524279 IKY524279:IKZ524279 IUU524279:IUV524279 JEQ524279:JER524279 JOM524279:JON524279 JYI524279:JYJ524279 KIE524279:KIF524279 KSA524279:KSB524279 LBW524279:LBX524279 LLS524279:LLT524279 LVO524279:LVP524279 MFK524279:MFL524279 MPG524279:MPH524279 MZC524279:MZD524279 NIY524279:NIZ524279 NSU524279:NSV524279 OCQ524279:OCR524279 OMM524279:OMN524279 OWI524279:OWJ524279 PGE524279:PGF524279 PQA524279:PQB524279 PZW524279:PZX524279 QJS524279:QJT524279 QTO524279:QTP524279 RDK524279:RDL524279 RNG524279:RNH524279 RXC524279:RXD524279 SGY524279:SGZ524279 SQU524279:SQV524279 TAQ524279:TAR524279 TKM524279:TKN524279 TUI524279:TUJ524279 UEE524279:UEF524279 UOA524279:UOB524279 UXW524279:UXX524279 VHS524279:VHT524279 VRO524279:VRP524279 WBK524279:WBL524279 WLG524279:WLH524279 WVC524279:WVD524279 H589815:I589815 IQ589815:IR589815 SM589815:SN589815 ACI589815:ACJ589815 AME589815:AMF589815 AWA589815:AWB589815 BFW589815:BFX589815 BPS589815:BPT589815 BZO589815:BZP589815 CJK589815:CJL589815 CTG589815:CTH589815 DDC589815:DDD589815 DMY589815:DMZ589815 DWU589815:DWV589815 EGQ589815:EGR589815 EQM589815:EQN589815 FAI589815:FAJ589815 FKE589815:FKF589815 FUA589815:FUB589815 GDW589815:GDX589815 GNS589815:GNT589815 GXO589815:GXP589815 HHK589815:HHL589815 HRG589815:HRH589815 IBC589815:IBD589815 IKY589815:IKZ589815 IUU589815:IUV589815 JEQ589815:JER589815 JOM589815:JON589815 JYI589815:JYJ589815 KIE589815:KIF589815 KSA589815:KSB589815 LBW589815:LBX589815 LLS589815:LLT589815 LVO589815:LVP589815 MFK589815:MFL589815 MPG589815:MPH589815 MZC589815:MZD589815 NIY589815:NIZ589815 NSU589815:NSV589815 OCQ589815:OCR589815 OMM589815:OMN589815 OWI589815:OWJ589815 PGE589815:PGF589815 PQA589815:PQB589815 PZW589815:PZX589815 QJS589815:QJT589815 QTO589815:QTP589815 RDK589815:RDL589815 RNG589815:RNH589815 RXC589815:RXD589815 SGY589815:SGZ589815 SQU589815:SQV589815 TAQ589815:TAR589815 TKM589815:TKN589815 TUI589815:TUJ589815 UEE589815:UEF589815 UOA589815:UOB589815 UXW589815:UXX589815 VHS589815:VHT589815 VRO589815:VRP589815 WBK589815:WBL589815 WLG589815:WLH589815 WVC589815:WVD589815 H655351:I655351 IQ655351:IR655351 SM655351:SN655351 ACI655351:ACJ655351 AME655351:AMF655351 AWA655351:AWB655351 BFW655351:BFX655351 BPS655351:BPT655351 BZO655351:BZP655351 CJK655351:CJL655351 CTG655351:CTH655351 DDC655351:DDD655351 DMY655351:DMZ655351 DWU655351:DWV655351 EGQ655351:EGR655351 EQM655351:EQN655351 FAI655351:FAJ655351 FKE655351:FKF655351 FUA655351:FUB655351 GDW655351:GDX655351 GNS655351:GNT655351 GXO655351:GXP655351 HHK655351:HHL655351 HRG655351:HRH655351 IBC655351:IBD655351 IKY655351:IKZ655351 IUU655351:IUV655351 JEQ655351:JER655351 JOM655351:JON655351 JYI655351:JYJ655351 KIE655351:KIF655351 KSA655351:KSB655351 LBW655351:LBX655351 LLS655351:LLT655351 LVO655351:LVP655351 MFK655351:MFL655351 MPG655351:MPH655351 MZC655351:MZD655351 NIY655351:NIZ655351 NSU655351:NSV655351 OCQ655351:OCR655351 OMM655351:OMN655351 OWI655351:OWJ655351 PGE655351:PGF655351 PQA655351:PQB655351 PZW655351:PZX655351 QJS655351:QJT655351 QTO655351:QTP655351 RDK655351:RDL655351 RNG655351:RNH655351 RXC655351:RXD655351 SGY655351:SGZ655351 SQU655351:SQV655351 TAQ655351:TAR655351 TKM655351:TKN655351 TUI655351:TUJ655351 UEE655351:UEF655351 UOA655351:UOB655351 UXW655351:UXX655351 VHS655351:VHT655351 VRO655351:VRP655351 WBK655351:WBL655351 WLG655351:WLH655351 WVC655351:WVD655351 H720887:I720887 IQ720887:IR720887 SM720887:SN720887 ACI720887:ACJ720887 AME720887:AMF720887 AWA720887:AWB720887 BFW720887:BFX720887 BPS720887:BPT720887 BZO720887:BZP720887 CJK720887:CJL720887 CTG720887:CTH720887 DDC720887:DDD720887 DMY720887:DMZ720887 DWU720887:DWV720887 EGQ720887:EGR720887 EQM720887:EQN720887 FAI720887:FAJ720887 FKE720887:FKF720887 FUA720887:FUB720887 GDW720887:GDX720887 GNS720887:GNT720887 GXO720887:GXP720887 HHK720887:HHL720887 HRG720887:HRH720887 IBC720887:IBD720887 IKY720887:IKZ720887 IUU720887:IUV720887 JEQ720887:JER720887 JOM720887:JON720887 JYI720887:JYJ720887 KIE720887:KIF720887 KSA720887:KSB720887 LBW720887:LBX720887 LLS720887:LLT720887 LVO720887:LVP720887 MFK720887:MFL720887 MPG720887:MPH720887 MZC720887:MZD720887 NIY720887:NIZ720887 NSU720887:NSV720887 OCQ720887:OCR720887 OMM720887:OMN720887 OWI720887:OWJ720887 PGE720887:PGF720887 PQA720887:PQB720887 PZW720887:PZX720887 QJS720887:QJT720887 QTO720887:QTP720887 RDK720887:RDL720887 RNG720887:RNH720887 RXC720887:RXD720887 SGY720887:SGZ720887 SQU720887:SQV720887 TAQ720887:TAR720887 TKM720887:TKN720887 TUI720887:TUJ720887 UEE720887:UEF720887 UOA720887:UOB720887 UXW720887:UXX720887 VHS720887:VHT720887 VRO720887:VRP720887 WBK720887:WBL720887 WLG720887:WLH720887 WVC720887:WVD720887 H786423:I786423 IQ786423:IR786423 SM786423:SN786423 ACI786423:ACJ786423 AME786423:AMF786423 AWA786423:AWB786423 BFW786423:BFX786423 BPS786423:BPT786423 BZO786423:BZP786423 CJK786423:CJL786423 CTG786423:CTH786423 DDC786423:DDD786423 DMY786423:DMZ786423 DWU786423:DWV786423 EGQ786423:EGR786423 EQM786423:EQN786423 FAI786423:FAJ786423 FKE786423:FKF786423 FUA786423:FUB786423 GDW786423:GDX786423 GNS786423:GNT786423 GXO786423:GXP786423 HHK786423:HHL786423 HRG786423:HRH786423 IBC786423:IBD786423 IKY786423:IKZ786423 IUU786423:IUV786423 JEQ786423:JER786423 JOM786423:JON786423 JYI786423:JYJ786423 KIE786423:KIF786423 KSA786423:KSB786423 LBW786423:LBX786423 LLS786423:LLT786423 LVO786423:LVP786423 MFK786423:MFL786423 MPG786423:MPH786423 MZC786423:MZD786423 NIY786423:NIZ786423 NSU786423:NSV786423 OCQ786423:OCR786423 OMM786423:OMN786423 OWI786423:OWJ786423 PGE786423:PGF786423 PQA786423:PQB786423 PZW786423:PZX786423 QJS786423:QJT786423 QTO786423:QTP786423 RDK786423:RDL786423 RNG786423:RNH786423 RXC786423:RXD786423 SGY786423:SGZ786423 SQU786423:SQV786423 TAQ786423:TAR786423 TKM786423:TKN786423 TUI786423:TUJ786423 UEE786423:UEF786423 UOA786423:UOB786423 UXW786423:UXX786423 VHS786423:VHT786423 VRO786423:VRP786423 WBK786423:WBL786423 WLG786423:WLH786423 WVC786423:WVD786423 H851959:I851959 IQ851959:IR851959 SM851959:SN851959 ACI851959:ACJ851959 AME851959:AMF851959 AWA851959:AWB851959 BFW851959:BFX851959 BPS851959:BPT851959 BZO851959:BZP851959 CJK851959:CJL851959 CTG851959:CTH851959 DDC851959:DDD851959 DMY851959:DMZ851959 DWU851959:DWV851959 EGQ851959:EGR851959 EQM851959:EQN851959 FAI851959:FAJ851959 FKE851959:FKF851959 FUA851959:FUB851959 GDW851959:GDX851959 GNS851959:GNT851959 GXO851959:GXP851959 HHK851959:HHL851959 HRG851959:HRH851959 IBC851959:IBD851959 IKY851959:IKZ851959 IUU851959:IUV851959 JEQ851959:JER851959 JOM851959:JON851959 JYI851959:JYJ851959 KIE851959:KIF851959 KSA851959:KSB851959 LBW851959:LBX851959 LLS851959:LLT851959 LVO851959:LVP851959 MFK851959:MFL851959 MPG851959:MPH851959 MZC851959:MZD851959 NIY851959:NIZ851959 NSU851959:NSV851959 OCQ851959:OCR851959 OMM851959:OMN851959 OWI851959:OWJ851959 PGE851959:PGF851959 PQA851959:PQB851959 PZW851959:PZX851959 QJS851959:QJT851959 QTO851959:QTP851959 RDK851959:RDL851959 RNG851959:RNH851959 RXC851959:RXD851959 SGY851959:SGZ851959 SQU851959:SQV851959 TAQ851959:TAR851959 TKM851959:TKN851959 TUI851959:TUJ851959 UEE851959:UEF851959 UOA851959:UOB851959 UXW851959:UXX851959 VHS851959:VHT851959 VRO851959:VRP851959 WBK851959:WBL851959 WLG851959:WLH851959 WVC851959:WVD851959 H917495:I917495 IQ917495:IR917495 SM917495:SN917495 ACI917495:ACJ917495 AME917495:AMF917495 AWA917495:AWB917495 BFW917495:BFX917495 BPS917495:BPT917495 BZO917495:BZP917495 CJK917495:CJL917495 CTG917495:CTH917495 DDC917495:DDD917495 DMY917495:DMZ917495 DWU917495:DWV917495 EGQ917495:EGR917495 EQM917495:EQN917495 FAI917495:FAJ917495 FKE917495:FKF917495 FUA917495:FUB917495 GDW917495:GDX917495 GNS917495:GNT917495 GXO917495:GXP917495 HHK917495:HHL917495 HRG917495:HRH917495 IBC917495:IBD917495 IKY917495:IKZ917495 IUU917495:IUV917495 JEQ917495:JER917495 JOM917495:JON917495 JYI917495:JYJ917495 KIE917495:KIF917495 KSA917495:KSB917495 LBW917495:LBX917495 LLS917495:LLT917495 LVO917495:LVP917495 MFK917495:MFL917495 MPG917495:MPH917495 MZC917495:MZD917495 NIY917495:NIZ917495 NSU917495:NSV917495 OCQ917495:OCR917495 OMM917495:OMN917495 OWI917495:OWJ917495 PGE917495:PGF917495 PQA917495:PQB917495 PZW917495:PZX917495 QJS917495:QJT917495 QTO917495:QTP917495 RDK917495:RDL917495 RNG917495:RNH917495 RXC917495:RXD917495 SGY917495:SGZ917495 SQU917495:SQV917495 TAQ917495:TAR917495 TKM917495:TKN917495 TUI917495:TUJ917495 UEE917495:UEF917495 UOA917495:UOB917495 UXW917495:UXX917495 VHS917495:VHT917495 VRO917495:VRP917495 WBK917495:WBL917495 WLG917495:WLH917495 WVC917495:WVD917495 H983031:I983031 IQ983031:IR983031 SM983031:SN983031 ACI983031:ACJ983031 AME983031:AMF983031 AWA983031:AWB983031 BFW983031:BFX983031 BPS983031:BPT983031 BZO983031:BZP983031 CJK983031:CJL983031 CTG983031:CTH983031 DDC983031:DDD983031 DMY983031:DMZ983031 DWU983031:DWV983031 EGQ983031:EGR983031 EQM983031:EQN983031 FAI983031:FAJ983031 FKE983031:FKF983031 FUA983031:FUB983031 GDW983031:GDX983031 GNS983031:GNT983031 GXO983031:GXP983031 HHK983031:HHL983031 HRG983031:HRH983031 IBC983031:IBD983031 IKY983031:IKZ983031 IUU983031:IUV983031 JEQ983031:JER983031 JOM983031:JON983031 JYI983031:JYJ983031 KIE983031:KIF983031 KSA983031:KSB983031 LBW983031:LBX983031 LLS983031:LLT983031 LVO983031:LVP983031 MFK983031:MFL983031 MPG983031:MPH983031 MZC983031:MZD983031 NIY983031:NIZ983031 NSU983031:NSV983031 OCQ983031:OCR983031 OMM983031:OMN983031 OWI983031:OWJ983031 PGE983031:PGF983031 PQA983031:PQB983031 PZW983031:PZX983031 QJS983031:QJT983031 QTO983031:QTP983031 RDK983031:RDL983031 RNG983031:RNH983031 RXC983031:RXD983031 SGY983031:SGZ983031 SQU983031:SQV983031 TAQ983031:TAR983031 TKM983031:TKN983031 TUI983031:TUJ983031 UEE983031:UEF983031 UOA983031:UOB983031 UXW983031:UXX983031 VHS983031:VHT983031 VRO983031:VRP983031 WBK983031:WBL983031 WLG983031:WLH983031 WVC983031:WVD983031">
      <formula1>999999999999</formula1>
    </dataValidation>
    <dataValidation type="whole" operator="notEqual" allowBlank="1" showInputMessage="1" showErrorMessage="1" errorTitle="Pogrešan unos" error="Mogu se unijeti samo cjelobrojne pozitivne ili negativne vrijednosti." sqref="H65491:I65491 IQ65491:IR65491 SM65491:SN65491 ACI65491:ACJ65491 AME65491:AMF65491 AWA65491:AWB65491 BFW65491:BFX65491 BPS65491:BPT65491 BZO65491:BZP65491 CJK65491:CJL65491 CTG65491:CTH65491 DDC65491:DDD65491 DMY65491:DMZ65491 DWU65491:DWV65491 EGQ65491:EGR65491 EQM65491:EQN65491 FAI65491:FAJ65491 FKE65491:FKF65491 FUA65491:FUB65491 GDW65491:GDX65491 GNS65491:GNT65491 GXO65491:GXP65491 HHK65491:HHL65491 HRG65491:HRH65491 IBC65491:IBD65491 IKY65491:IKZ65491 IUU65491:IUV65491 JEQ65491:JER65491 JOM65491:JON65491 JYI65491:JYJ65491 KIE65491:KIF65491 KSA65491:KSB65491 LBW65491:LBX65491 LLS65491:LLT65491 LVO65491:LVP65491 MFK65491:MFL65491 MPG65491:MPH65491 MZC65491:MZD65491 NIY65491:NIZ65491 NSU65491:NSV65491 OCQ65491:OCR65491 OMM65491:OMN65491 OWI65491:OWJ65491 PGE65491:PGF65491 PQA65491:PQB65491 PZW65491:PZX65491 QJS65491:QJT65491 QTO65491:QTP65491 RDK65491:RDL65491 RNG65491:RNH65491 RXC65491:RXD65491 SGY65491:SGZ65491 SQU65491:SQV65491 TAQ65491:TAR65491 TKM65491:TKN65491 TUI65491:TUJ65491 UEE65491:UEF65491 UOA65491:UOB65491 UXW65491:UXX65491 VHS65491:VHT65491 VRO65491:VRP65491 WBK65491:WBL65491 WLG65491:WLH65491 WVC65491:WVD65491 H131027:I131027 IQ131027:IR131027 SM131027:SN131027 ACI131027:ACJ131027 AME131027:AMF131027 AWA131027:AWB131027 BFW131027:BFX131027 BPS131027:BPT131027 BZO131027:BZP131027 CJK131027:CJL131027 CTG131027:CTH131027 DDC131027:DDD131027 DMY131027:DMZ131027 DWU131027:DWV131027 EGQ131027:EGR131027 EQM131027:EQN131027 FAI131027:FAJ131027 FKE131027:FKF131027 FUA131027:FUB131027 GDW131027:GDX131027 GNS131027:GNT131027 GXO131027:GXP131027 HHK131027:HHL131027 HRG131027:HRH131027 IBC131027:IBD131027 IKY131027:IKZ131027 IUU131027:IUV131027 JEQ131027:JER131027 JOM131027:JON131027 JYI131027:JYJ131027 KIE131027:KIF131027 KSA131027:KSB131027 LBW131027:LBX131027 LLS131027:LLT131027 LVO131027:LVP131027 MFK131027:MFL131027 MPG131027:MPH131027 MZC131027:MZD131027 NIY131027:NIZ131027 NSU131027:NSV131027 OCQ131027:OCR131027 OMM131027:OMN131027 OWI131027:OWJ131027 PGE131027:PGF131027 PQA131027:PQB131027 PZW131027:PZX131027 QJS131027:QJT131027 QTO131027:QTP131027 RDK131027:RDL131027 RNG131027:RNH131027 RXC131027:RXD131027 SGY131027:SGZ131027 SQU131027:SQV131027 TAQ131027:TAR131027 TKM131027:TKN131027 TUI131027:TUJ131027 UEE131027:UEF131027 UOA131027:UOB131027 UXW131027:UXX131027 VHS131027:VHT131027 VRO131027:VRP131027 WBK131027:WBL131027 WLG131027:WLH131027 WVC131027:WVD131027 H196563:I196563 IQ196563:IR196563 SM196563:SN196563 ACI196563:ACJ196563 AME196563:AMF196563 AWA196563:AWB196563 BFW196563:BFX196563 BPS196563:BPT196563 BZO196563:BZP196563 CJK196563:CJL196563 CTG196563:CTH196563 DDC196563:DDD196563 DMY196563:DMZ196563 DWU196563:DWV196563 EGQ196563:EGR196563 EQM196563:EQN196563 FAI196563:FAJ196563 FKE196563:FKF196563 FUA196563:FUB196563 GDW196563:GDX196563 GNS196563:GNT196563 GXO196563:GXP196563 HHK196563:HHL196563 HRG196563:HRH196563 IBC196563:IBD196563 IKY196563:IKZ196563 IUU196563:IUV196563 JEQ196563:JER196563 JOM196563:JON196563 JYI196563:JYJ196563 KIE196563:KIF196563 KSA196563:KSB196563 LBW196563:LBX196563 LLS196563:LLT196563 LVO196563:LVP196563 MFK196563:MFL196563 MPG196563:MPH196563 MZC196563:MZD196563 NIY196563:NIZ196563 NSU196563:NSV196563 OCQ196563:OCR196563 OMM196563:OMN196563 OWI196563:OWJ196563 PGE196563:PGF196563 PQA196563:PQB196563 PZW196563:PZX196563 QJS196563:QJT196563 QTO196563:QTP196563 RDK196563:RDL196563 RNG196563:RNH196563 RXC196563:RXD196563 SGY196563:SGZ196563 SQU196563:SQV196563 TAQ196563:TAR196563 TKM196563:TKN196563 TUI196563:TUJ196563 UEE196563:UEF196563 UOA196563:UOB196563 UXW196563:UXX196563 VHS196563:VHT196563 VRO196563:VRP196563 WBK196563:WBL196563 WLG196563:WLH196563 WVC196563:WVD196563 H262099:I262099 IQ262099:IR262099 SM262099:SN262099 ACI262099:ACJ262099 AME262099:AMF262099 AWA262099:AWB262099 BFW262099:BFX262099 BPS262099:BPT262099 BZO262099:BZP262099 CJK262099:CJL262099 CTG262099:CTH262099 DDC262099:DDD262099 DMY262099:DMZ262099 DWU262099:DWV262099 EGQ262099:EGR262099 EQM262099:EQN262099 FAI262099:FAJ262099 FKE262099:FKF262099 FUA262099:FUB262099 GDW262099:GDX262099 GNS262099:GNT262099 GXO262099:GXP262099 HHK262099:HHL262099 HRG262099:HRH262099 IBC262099:IBD262099 IKY262099:IKZ262099 IUU262099:IUV262099 JEQ262099:JER262099 JOM262099:JON262099 JYI262099:JYJ262099 KIE262099:KIF262099 KSA262099:KSB262099 LBW262099:LBX262099 LLS262099:LLT262099 LVO262099:LVP262099 MFK262099:MFL262099 MPG262099:MPH262099 MZC262099:MZD262099 NIY262099:NIZ262099 NSU262099:NSV262099 OCQ262099:OCR262099 OMM262099:OMN262099 OWI262099:OWJ262099 PGE262099:PGF262099 PQA262099:PQB262099 PZW262099:PZX262099 QJS262099:QJT262099 QTO262099:QTP262099 RDK262099:RDL262099 RNG262099:RNH262099 RXC262099:RXD262099 SGY262099:SGZ262099 SQU262099:SQV262099 TAQ262099:TAR262099 TKM262099:TKN262099 TUI262099:TUJ262099 UEE262099:UEF262099 UOA262099:UOB262099 UXW262099:UXX262099 VHS262099:VHT262099 VRO262099:VRP262099 WBK262099:WBL262099 WLG262099:WLH262099 WVC262099:WVD262099 H327635:I327635 IQ327635:IR327635 SM327635:SN327635 ACI327635:ACJ327635 AME327635:AMF327635 AWA327635:AWB327635 BFW327635:BFX327635 BPS327635:BPT327635 BZO327635:BZP327635 CJK327635:CJL327635 CTG327635:CTH327635 DDC327635:DDD327635 DMY327635:DMZ327635 DWU327635:DWV327635 EGQ327635:EGR327635 EQM327635:EQN327635 FAI327635:FAJ327635 FKE327635:FKF327635 FUA327635:FUB327635 GDW327635:GDX327635 GNS327635:GNT327635 GXO327635:GXP327635 HHK327635:HHL327635 HRG327635:HRH327635 IBC327635:IBD327635 IKY327635:IKZ327635 IUU327635:IUV327635 JEQ327635:JER327635 JOM327635:JON327635 JYI327635:JYJ327635 KIE327635:KIF327635 KSA327635:KSB327635 LBW327635:LBX327635 LLS327635:LLT327635 LVO327635:LVP327635 MFK327635:MFL327635 MPG327635:MPH327635 MZC327635:MZD327635 NIY327635:NIZ327635 NSU327635:NSV327635 OCQ327635:OCR327635 OMM327635:OMN327635 OWI327635:OWJ327635 PGE327635:PGF327635 PQA327635:PQB327635 PZW327635:PZX327635 QJS327635:QJT327635 QTO327635:QTP327635 RDK327635:RDL327635 RNG327635:RNH327635 RXC327635:RXD327635 SGY327635:SGZ327635 SQU327635:SQV327635 TAQ327635:TAR327635 TKM327635:TKN327635 TUI327635:TUJ327635 UEE327635:UEF327635 UOA327635:UOB327635 UXW327635:UXX327635 VHS327635:VHT327635 VRO327635:VRP327635 WBK327635:WBL327635 WLG327635:WLH327635 WVC327635:WVD327635 H393171:I393171 IQ393171:IR393171 SM393171:SN393171 ACI393171:ACJ393171 AME393171:AMF393171 AWA393171:AWB393171 BFW393171:BFX393171 BPS393171:BPT393171 BZO393171:BZP393171 CJK393171:CJL393171 CTG393171:CTH393171 DDC393171:DDD393171 DMY393171:DMZ393171 DWU393171:DWV393171 EGQ393171:EGR393171 EQM393171:EQN393171 FAI393171:FAJ393171 FKE393171:FKF393171 FUA393171:FUB393171 GDW393171:GDX393171 GNS393171:GNT393171 GXO393171:GXP393171 HHK393171:HHL393171 HRG393171:HRH393171 IBC393171:IBD393171 IKY393171:IKZ393171 IUU393171:IUV393171 JEQ393171:JER393171 JOM393171:JON393171 JYI393171:JYJ393171 KIE393171:KIF393171 KSA393171:KSB393171 LBW393171:LBX393171 LLS393171:LLT393171 LVO393171:LVP393171 MFK393171:MFL393171 MPG393171:MPH393171 MZC393171:MZD393171 NIY393171:NIZ393171 NSU393171:NSV393171 OCQ393171:OCR393171 OMM393171:OMN393171 OWI393171:OWJ393171 PGE393171:PGF393171 PQA393171:PQB393171 PZW393171:PZX393171 QJS393171:QJT393171 QTO393171:QTP393171 RDK393171:RDL393171 RNG393171:RNH393171 RXC393171:RXD393171 SGY393171:SGZ393171 SQU393171:SQV393171 TAQ393171:TAR393171 TKM393171:TKN393171 TUI393171:TUJ393171 UEE393171:UEF393171 UOA393171:UOB393171 UXW393171:UXX393171 VHS393171:VHT393171 VRO393171:VRP393171 WBK393171:WBL393171 WLG393171:WLH393171 WVC393171:WVD393171 H458707:I458707 IQ458707:IR458707 SM458707:SN458707 ACI458707:ACJ458707 AME458707:AMF458707 AWA458707:AWB458707 BFW458707:BFX458707 BPS458707:BPT458707 BZO458707:BZP458707 CJK458707:CJL458707 CTG458707:CTH458707 DDC458707:DDD458707 DMY458707:DMZ458707 DWU458707:DWV458707 EGQ458707:EGR458707 EQM458707:EQN458707 FAI458707:FAJ458707 FKE458707:FKF458707 FUA458707:FUB458707 GDW458707:GDX458707 GNS458707:GNT458707 GXO458707:GXP458707 HHK458707:HHL458707 HRG458707:HRH458707 IBC458707:IBD458707 IKY458707:IKZ458707 IUU458707:IUV458707 JEQ458707:JER458707 JOM458707:JON458707 JYI458707:JYJ458707 KIE458707:KIF458707 KSA458707:KSB458707 LBW458707:LBX458707 LLS458707:LLT458707 LVO458707:LVP458707 MFK458707:MFL458707 MPG458707:MPH458707 MZC458707:MZD458707 NIY458707:NIZ458707 NSU458707:NSV458707 OCQ458707:OCR458707 OMM458707:OMN458707 OWI458707:OWJ458707 PGE458707:PGF458707 PQA458707:PQB458707 PZW458707:PZX458707 QJS458707:QJT458707 QTO458707:QTP458707 RDK458707:RDL458707 RNG458707:RNH458707 RXC458707:RXD458707 SGY458707:SGZ458707 SQU458707:SQV458707 TAQ458707:TAR458707 TKM458707:TKN458707 TUI458707:TUJ458707 UEE458707:UEF458707 UOA458707:UOB458707 UXW458707:UXX458707 VHS458707:VHT458707 VRO458707:VRP458707 WBK458707:WBL458707 WLG458707:WLH458707 WVC458707:WVD458707 H524243:I524243 IQ524243:IR524243 SM524243:SN524243 ACI524243:ACJ524243 AME524243:AMF524243 AWA524243:AWB524243 BFW524243:BFX524243 BPS524243:BPT524243 BZO524243:BZP524243 CJK524243:CJL524243 CTG524243:CTH524243 DDC524243:DDD524243 DMY524243:DMZ524243 DWU524243:DWV524243 EGQ524243:EGR524243 EQM524243:EQN524243 FAI524243:FAJ524243 FKE524243:FKF524243 FUA524243:FUB524243 GDW524243:GDX524243 GNS524243:GNT524243 GXO524243:GXP524243 HHK524243:HHL524243 HRG524243:HRH524243 IBC524243:IBD524243 IKY524243:IKZ524243 IUU524243:IUV524243 JEQ524243:JER524243 JOM524243:JON524243 JYI524243:JYJ524243 KIE524243:KIF524243 KSA524243:KSB524243 LBW524243:LBX524243 LLS524243:LLT524243 LVO524243:LVP524243 MFK524243:MFL524243 MPG524243:MPH524243 MZC524243:MZD524243 NIY524243:NIZ524243 NSU524243:NSV524243 OCQ524243:OCR524243 OMM524243:OMN524243 OWI524243:OWJ524243 PGE524243:PGF524243 PQA524243:PQB524243 PZW524243:PZX524243 QJS524243:QJT524243 QTO524243:QTP524243 RDK524243:RDL524243 RNG524243:RNH524243 RXC524243:RXD524243 SGY524243:SGZ524243 SQU524243:SQV524243 TAQ524243:TAR524243 TKM524243:TKN524243 TUI524243:TUJ524243 UEE524243:UEF524243 UOA524243:UOB524243 UXW524243:UXX524243 VHS524243:VHT524243 VRO524243:VRP524243 WBK524243:WBL524243 WLG524243:WLH524243 WVC524243:WVD524243 H589779:I589779 IQ589779:IR589779 SM589779:SN589779 ACI589779:ACJ589779 AME589779:AMF589779 AWA589779:AWB589779 BFW589779:BFX589779 BPS589779:BPT589779 BZO589779:BZP589779 CJK589779:CJL589779 CTG589779:CTH589779 DDC589779:DDD589779 DMY589779:DMZ589779 DWU589779:DWV589779 EGQ589779:EGR589779 EQM589779:EQN589779 FAI589779:FAJ589779 FKE589779:FKF589779 FUA589779:FUB589779 GDW589779:GDX589779 GNS589779:GNT589779 GXO589779:GXP589779 HHK589779:HHL589779 HRG589779:HRH589779 IBC589779:IBD589779 IKY589779:IKZ589779 IUU589779:IUV589779 JEQ589779:JER589779 JOM589779:JON589779 JYI589779:JYJ589779 KIE589779:KIF589779 KSA589779:KSB589779 LBW589779:LBX589779 LLS589779:LLT589779 LVO589779:LVP589779 MFK589779:MFL589779 MPG589779:MPH589779 MZC589779:MZD589779 NIY589779:NIZ589779 NSU589779:NSV589779 OCQ589779:OCR589779 OMM589779:OMN589779 OWI589779:OWJ589779 PGE589779:PGF589779 PQA589779:PQB589779 PZW589779:PZX589779 QJS589779:QJT589779 QTO589779:QTP589779 RDK589779:RDL589779 RNG589779:RNH589779 RXC589779:RXD589779 SGY589779:SGZ589779 SQU589779:SQV589779 TAQ589779:TAR589779 TKM589779:TKN589779 TUI589779:TUJ589779 UEE589779:UEF589779 UOA589779:UOB589779 UXW589779:UXX589779 VHS589779:VHT589779 VRO589779:VRP589779 WBK589779:WBL589779 WLG589779:WLH589779 WVC589779:WVD589779 H655315:I655315 IQ655315:IR655315 SM655315:SN655315 ACI655315:ACJ655315 AME655315:AMF655315 AWA655315:AWB655315 BFW655315:BFX655315 BPS655315:BPT655315 BZO655315:BZP655315 CJK655315:CJL655315 CTG655315:CTH655315 DDC655315:DDD655315 DMY655315:DMZ655315 DWU655315:DWV655315 EGQ655315:EGR655315 EQM655315:EQN655315 FAI655315:FAJ655315 FKE655315:FKF655315 FUA655315:FUB655315 GDW655315:GDX655315 GNS655315:GNT655315 GXO655315:GXP655315 HHK655315:HHL655315 HRG655315:HRH655315 IBC655315:IBD655315 IKY655315:IKZ655315 IUU655315:IUV655315 JEQ655315:JER655315 JOM655315:JON655315 JYI655315:JYJ655315 KIE655315:KIF655315 KSA655315:KSB655315 LBW655315:LBX655315 LLS655315:LLT655315 LVO655315:LVP655315 MFK655315:MFL655315 MPG655315:MPH655315 MZC655315:MZD655315 NIY655315:NIZ655315 NSU655315:NSV655315 OCQ655315:OCR655315 OMM655315:OMN655315 OWI655315:OWJ655315 PGE655315:PGF655315 PQA655315:PQB655315 PZW655315:PZX655315 QJS655315:QJT655315 QTO655315:QTP655315 RDK655315:RDL655315 RNG655315:RNH655315 RXC655315:RXD655315 SGY655315:SGZ655315 SQU655315:SQV655315 TAQ655315:TAR655315 TKM655315:TKN655315 TUI655315:TUJ655315 UEE655315:UEF655315 UOA655315:UOB655315 UXW655315:UXX655315 VHS655315:VHT655315 VRO655315:VRP655315 WBK655315:WBL655315 WLG655315:WLH655315 WVC655315:WVD655315 H720851:I720851 IQ720851:IR720851 SM720851:SN720851 ACI720851:ACJ720851 AME720851:AMF720851 AWA720851:AWB720851 BFW720851:BFX720851 BPS720851:BPT720851 BZO720851:BZP720851 CJK720851:CJL720851 CTG720851:CTH720851 DDC720851:DDD720851 DMY720851:DMZ720851 DWU720851:DWV720851 EGQ720851:EGR720851 EQM720851:EQN720851 FAI720851:FAJ720851 FKE720851:FKF720851 FUA720851:FUB720851 GDW720851:GDX720851 GNS720851:GNT720851 GXO720851:GXP720851 HHK720851:HHL720851 HRG720851:HRH720851 IBC720851:IBD720851 IKY720851:IKZ720851 IUU720851:IUV720851 JEQ720851:JER720851 JOM720851:JON720851 JYI720851:JYJ720851 KIE720851:KIF720851 KSA720851:KSB720851 LBW720851:LBX720851 LLS720851:LLT720851 LVO720851:LVP720851 MFK720851:MFL720851 MPG720851:MPH720851 MZC720851:MZD720851 NIY720851:NIZ720851 NSU720851:NSV720851 OCQ720851:OCR720851 OMM720851:OMN720851 OWI720851:OWJ720851 PGE720851:PGF720851 PQA720851:PQB720851 PZW720851:PZX720851 QJS720851:QJT720851 QTO720851:QTP720851 RDK720851:RDL720851 RNG720851:RNH720851 RXC720851:RXD720851 SGY720851:SGZ720851 SQU720851:SQV720851 TAQ720851:TAR720851 TKM720851:TKN720851 TUI720851:TUJ720851 UEE720851:UEF720851 UOA720851:UOB720851 UXW720851:UXX720851 VHS720851:VHT720851 VRO720851:VRP720851 WBK720851:WBL720851 WLG720851:WLH720851 WVC720851:WVD720851 H786387:I786387 IQ786387:IR786387 SM786387:SN786387 ACI786387:ACJ786387 AME786387:AMF786387 AWA786387:AWB786387 BFW786387:BFX786387 BPS786387:BPT786387 BZO786387:BZP786387 CJK786387:CJL786387 CTG786387:CTH786387 DDC786387:DDD786387 DMY786387:DMZ786387 DWU786387:DWV786387 EGQ786387:EGR786387 EQM786387:EQN786387 FAI786387:FAJ786387 FKE786387:FKF786387 FUA786387:FUB786387 GDW786387:GDX786387 GNS786387:GNT786387 GXO786387:GXP786387 HHK786387:HHL786387 HRG786387:HRH786387 IBC786387:IBD786387 IKY786387:IKZ786387 IUU786387:IUV786387 JEQ786387:JER786387 JOM786387:JON786387 JYI786387:JYJ786387 KIE786387:KIF786387 KSA786387:KSB786387 LBW786387:LBX786387 LLS786387:LLT786387 LVO786387:LVP786387 MFK786387:MFL786387 MPG786387:MPH786387 MZC786387:MZD786387 NIY786387:NIZ786387 NSU786387:NSV786387 OCQ786387:OCR786387 OMM786387:OMN786387 OWI786387:OWJ786387 PGE786387:PGF786387 PQA786387:PQB786387 PZW786387:PZX786387 QJS786387:QJT786387 QTO786387:QTP786387 RDK786387:RDL786387 RNG786387:RNH786387 RXC786387:RXD786387 SGY786387:SGZ786387 SQU786387:SQV786387 TAQ786387:TAR786387 TKM786387:TKN786387 TUI786387:TUJ786387 UEE786387:UEF786387 UOA786387:UOB786387 UXW786387:UXX786387 VHS786387:VHT786387 VRO786387:VRP786387 WBK786387:WBL786387 WLG786387:WLH786387 WVC786387:WVD786387 H851923:I851923 IQ851923:IR851923 SM851923:SN851923 ACI851923:ACJ851923 AME851923:AMF851923 AWA851923:AWB851923 BFW851923:BFX851923 BPS851923:BPT851923 BZO851923:BZP851923 CJK851923:CJL851923 CTG851923:CTH851923 DDC851923:DDD851923 DMY851923:DMZ851923 DWU851923:DWV851923 EGQ851923:EGR851923 EQM851923:EQN851923 FAI851923:FAJ851923 FKE851923:FKF851923 FUA851923:FUB851923 GDW851923:GDX851923 GNS851923:GNT851923 GXO851923:GXP851923 HHK851923:HHL851923 HRG851923:HRH851923 IBC851923:IBD851923 IKY851923:IKZ851923 IUU851923:IUV851923 JEQ851923:JER851923 JOM851923:JON851923 JYI851923:JYJ851923 KIE851923:KIF851923 KSA851923:KSB851923 LBW851923:LBX851923 LLS851923:LLT851923 LVO851923:LVP851923 MFK851923:MFL851923 MPG851923:MPH851923 MZC851923:MZD851923 NIY851923:NIZ851923 NSU851923:NSV851923 OCQ851923:OCR851923 OMM851923:OMN851923 OWI851923:OWJ851923 PGE851923:PGF851923 PQA851923:PQB851923 PZW851923:PZX851923 QJS851923:QJT851923 QTO851923:QTP851923 RDK851923:RDL851923 RNG851923:RNH851923 RXC851923:RXD851923 SGY851923:SGZ851923 SQU851923:SQV851923 TAQ851923:TAR851923 TKM851923:TKN851923 TUI851923:TUJ851923 UEE851923:UEF851923 UOA851923:UOB851923 UXW851923:UXX851923 VHS851923:VHT851923 VRO851923:VRP851923 WBK851923:WBL851923 WLG851923:WLH851923 WVC851923:WVD851923 H917459:I917459 IQ917459:IR917459 SM917459:SN917459 ACI917459:ACJ917459 AME917459:AMF917459 AWA917459:AWB917459 BFW917459:BFX917459 BPS917459:BPT917459 BZO917459:BZP917459 CJK917459:CJL917459 CTG917459:CTH917459 DDC917459:DDD917459 DMY917459:DMZ917459 DWU917459:DWV917459 EGQ917459:EGR917459 EQM917459:EQN917459 FAI917459:FAJ917459 FKE917459:FKF917459 FUA917459:FUB917459 GDW917459:GDX917459 GNS917459:GNT917459 GXO917459:GXP917459 HHK917459:HHL917459 HRG917459:HRH917459 IBC917459:IBD917459 IKY917459:IKZ917459 IUU917459:IUV917459 JEQ917459:JER917459 JOM917459:JON917459 JYI917459:JYJ917459 KIE917459:KIF917459 KSA917459:KSB917459 LBW917459:LBX917459 LLS917459:LLT917459 LVO917459:LVP917459 MFK917459:MFL917459 MPG917459:MPH917459 MZC917459:MZD917459 NIY917459:NIZ917459 NSU917459:NSV917459 OCQ917459:OCR917459 OMM917459:OMN917459 OWI917459:OWJ917459 PGE917459:PGF917459 PQA917459:PQB917459 PZW917459:PZX917459 QJS917459:QJT917459 QTO917459:QTP917459 RDK917459:RDL917459 RNG917459:RNH917459 RXC917459:RXD917459 SGY917459:SGZ917459 SQU917459:SQV917459 TAQ917459:TAR917459 TKM917459:TKN917459 TUI917459:TUJ917459 UEE917459:UEF917459 UOA917459:UOB917459 UXW917459:UXX917459 VHS917459:VHT917459 VRO917459:VRP917459 WBK917459:WBL917459 WLG917459:WLH917459 WVC917459:WVD917459 H982995:I982995 IQ982995:IR982995 SM982995:SN982995 ACI982995:ACJ982995 AME982995:AMF982995 AWA982995:AWB982995 BFW982995:BFX982995 BPS982995:BPT982995 BZO982995:BZP982995 CJK982995:CJL982995 CTG982995:CTH982995 DDC982995:DDD982995 DMY982995:DMZ982995 DWU982995:DWV982995 EGQ982995:EGR982995 EQM982995:EQN982995 FAI982995:FAJ982995 FKE982995:FKF982995 FUA982995:FUB982995 GDW982995:GDX982995 GNS982995:GNT982995 GXO982995:GXP982995 HHK982995:HHL982995 HRG982995:HRH982995 IBC982995:IBD982995 IKY982995:IKZ982995 IUU982995:IUV982995 JEQ982995:JER982995 JOM982995:JON982995 JYI982995:JYJ982995 KIE982995:KIF982995 KSA982995:KSB982995 LBW982995:LBX982995 LLS982995:LLT982995 LVO982995:LVP982995 MFK982995:MFL982995 MPG982995:MPH982995 MZC982995:MZD982995 NIY982995:NIZ982995 NSU982995:NSV982995 OCQ982995:OCR982995 OMM982995:OMN982995 OWI982995:OWJ982995 PGE982995:PGF982995 PQA982995:PQB982995 PZW982995:PZX982995 QJS982995:QJT982995 QTO982995:QTP982995 RDK982995:RDL982995 RNG982995:RNH982995 RXC982995:RXD982995 SGY982995:SGZ982995 SQU982995:SQV982995 TAQ982995:TAR982995 TKM982995:TKN982995 TUI982995:TUJ982995 UEE982995:UEF982995 UOA982995:UOB982995 UXW982995:UXX982995 VHS982995:VHT982995 VRO982995:VRP982995 WBK982995:WBL982995 WLG982995:WLH982995 WVC982995:WVD982995">
      <formula1>999999999999</formula1>
    </dataValidation>
    <dataValidation type="whole" operator="greaterThanOrEqual" allowBlank="1" showInputMessage="1" showErrorMessage="1" errorTitle="Pogrešan unos" error="Mogu se unijeti samo cjelobrojne pozitivne vrijednosti." sqref="H65492:I65526 IQ65492:IR65526 SM65492:SN65526 ACI65492:ACJ65526 AME65492:AMF65526 AWA65492:AWB65526 BFW65492:BFX65526 BPS65492:BPT65526 BZO65492:BZP65526 CJK65492:CJL65526 CTG65492:CTH65526 DDC65492:DDD65526 DMY65492:DMZ65526 DWU65492:DWV65526 EGQ65492:EGR65526 EQM65492:EQN65526 FAI65492:FAJ65526 FKE65492:FKF65526 FUA65492:FUB65526 GDW65492:GDX65526 GNS65492:GNT65526 GXO65492:GXP65526 HHK65492:HHL65526 HRG65492:HRH65526 IBC65492:IBD65526 IKY65492:IKZ65526 IUU65492:IUV65526 JEQ65492:JER65526 JOM65492:JON65526 JYI65492:JYJ65526 KIE65492:KIF65526 KSA65492:KSB65526 LBW65492:LBX65526 LLS65492:LLT65526 LVO65492:LVP65526 MFK65492:MFL65526 MPG65492:MPH65526 MZC65492:MZD65526 NIY65492:NIZ65526 NSU65492:NSV65526 OCQ65492:OCR65526 OMM65492:OMN65526 OWI65492:OWJ65526 PGE65492:PGF65526 PQA65492:PQB65526 PZW65492:PZX65526 QJS65492:QJT65526 QTO65492:QTP65526 RDK65492:RDL65526 RNG65492:RNH65526 RXC65492:RXD65526 SGY65492:SGZ65526 SQU65492:SQV65526 TAQ65492:TAR65526 TKM65492:TKN65526 TUI65492:TUJ65526 UEE65492:UEF65526 UOA65492:UOB65526 UXW65492:UXX65526 VHS65492:VHT65526 VRO65492:VRP65526 WBK65492:WBL65526 WLG65492:WLH65526 WVC65492:WVD65526 H131028:I131062 IQ131028:IR131062 SM131028:SN131062 ACI131028:ACJ131062 AME131028:AMF131062 AWA131028:AWB131062 BFW131028:BFX131062 BPS131028:BPT131062 BZO131028:BZP131062 CJK131028:CJL131062 CTG131028:CTH131062 DDC131028:DDD131062 DMY131028:DMZ131062 DWU131028:DWV131062 EGQ131028:EGR131062 EQM131028:EQN131062 FAI131028:FAJ131062 FKE131028:FKF131062 FUA131028:FUB131062 GDW131028:GDX131062 GNS131028:GNT131062 GXO131028:GXP131062 HHK131028:HHL131062 HRG131028:HRH131062 IBC131028:IBD131062 IKY131028:IKZ131062 IUU131028:IUV131062 JEQ131028:JER131062 JOM131028:JON131062 JYI131028:JYJ131062 KIE131028:KIF131062 KSA131028:KSB131062 LBW131028:LBX131062 LLS131028:LLT131062 LVO131028:LVP131062 MFK131028:MFL131062 MPG131028:MPH131062 MZC131028:MZD131062 NIY131028:NIZ131062 NSU131028:NSV131062 OCQ131028:OCR131062 OMM131028:OMN131062 OWI131028:OWJ131062 PGE131028:PGF131062 PQA131028:PQB131062 PZW131028:PZX131062 QJS131028:QJT131062 QTO131028:QTP131062 RDK131028:RDL131062 RNG131028:RNH131062 RXC131028:RXD131062 SGY131028:SGZ131062 SQU131028:SQV131062 TAQ131028:TAR131062 TKM131028:TKN131062 TUI131028:TUJ131062 UEE131028:UEF131062 UOA131028:UOB131062 UXW131028:UXX131062 VHS131028:VHT131062 VRO131028:VRP131062 WBK131028:WBL131062 WLG131028:WLH131062 WVC131028:WVD131062 H196564:I196598 IQ196564:IR196598 SM196564:SN196598 ACI196564:ACJ196598 AME196564:AMF196598 AWA196564:AWB196598 BFW196564:BFX196598 BPS196564:BPT196598 BZO196564:BZP196598 CJK196564:CJL196598 CTG196564:CTH196598 DDC196564:DDD196598 DMY196564:DMZ196598 DWU196564:DWV196598 EGQ196564:EGR196598 EQM196564:EQN196598 FAI196564:FAJ196598 FKE196564:FKF196598 FUA196564:FUB196598 GDW196564:GDX196598 GNS196564:GNT196598 GXO196564:GXP196598 HHK196564:HHL196598 HRG196564:HRH196598 IBC196564:IBD196598 IKY196564:IKZ196598 IUU196564:IUV196598 JEQ196564:JER196598 JOM196564:JON196598 JYI196564:JYJ196598 KIE196564:KIF196598 KSA196564:KSB196598 LBW196564:LBX196598 LLS196564:LLT196598 LVO196564:LVP196598 MFK196564:MFL196598 MPG196564:MPH196598 MZC196564:MZD196598 NIY196564:NIZ196598 NSU196564:NSV196598 OCQ196564:OCR196598 OMM196564:OMN196598 OWI196564:OWJ196598 PGE196564:PGF196598 PQA196564:PQB196598 PZW196564:PZX196598 QJS196564:QJT196598 QTO196564:QTP196598 RDK196564:RDL196598 RNG196564:RNH196598 RXC196564:RXD196598 SGY196564:SGZ196598 SQU196564:SQV196598 TAQ196564:TAR196598 TKM196564:TKN196598 TUI196564:TUJ196598 UEE196564:UEF196598 UOA196564:UOB196598 UXW196564:UXX196598 VHS196564:VHT196598 VRO196564:VRP196598 WBK196564:WBL196598 WLG196564:WLH196598 WVC196564:WVD196598 H262100:I262134 IQ262100:IR262134 SM262100:SN262134 ACI262100:ACJ262134 AME262100:AMF262134 AWA262100:AWB262134 BFW262100:BFX262134 BPS262100:BPT262134 BZO262100:BZP262134 CJK262100:CJL262134 CTG262100:CTH262134 DDC262100:DDD262134 DMY262100:DMZ262134 DWU262100:DWV262134 EGQ262100:EGR262134 EQM262100:EQN262134 FAI262100:FAJ262134 FKE262100:FKF262134 FUA262100:FUB262134 GDW262100:GDX262134 GNS262100:GNT262134 GXO262100:GXP262134 HHK262100:HHL262134 HRG262100:HRH262134 IBC262100:IBD262134 IKY262100:IKZ262134 IUU262100:IUV262134 JEQ262100:JER262134 JOM262100:JON262134 JYI262100:JYJ262134 KIE262100:KIF262134 KSA262100:KSB262134 LBW262100:LBX262134 LLS262100:LLT262134 LVO262100:LVP262134 MFK262100:MFL262134 MPG262100:MPH262134 MZC262100:MZD262134 NIY262100:NIZ262134 NSU262100:NSV262134 OCQ262100:OCR262134 OMM262100:OMN262134 OWI262100:OWJ262134 PGE262100:PGF262134 PQA262100:PQB262134 PZW262100:PZX262134 QJS262100:QJT262134 QTO262100:QTP262134 RDK262100:RDL262134 RNG262100:RNH262134 RXC262100:RXD262134 SGY262100:SGZ262134 SQU262100:SQV262134 TAQ262100:TAR262134 TKM262100:TKN262134 TUI262100:TUJ262134 UEE262100:UEF262134 UOA262100:UOB262134 UXW262100:UXX262134 VHS262100:VHT262134 VRO262100:VRP262134 WBK262100:WBL262134 WLG262100:WLH262134 WVC262100:WVD262134 H327636:I327670 IQ327636:IR327670 SM327636:SN327670 ACI327636:ACJ327670 AME327636:AMF327670 AWA327636:AWB327670 BFW327636:BFX327670 BPS327636:BPT327670 BZO327636:BZP327670 CJK327636:CJL327670 CTG327636:CTH327670 DDC327636:DDD327670 DMY327636:DMZ327670 DWU327636:DWV327670 EGQ327636:EGR327670 EQM327636:EQN327670 FAI327636:FAJ327670 FKE327636:FKF327670 FUA327636:FUB327670 GDW327636:GDX327670 GNS327636:GNT327670 GXO327636:GXP327670 HHK327636:HHL327670 HRG327636:HRH327670 IBC327636:IBD327670 IKY327636:IKZ327670 IUU327636:IUV327670 JEQ327636:JER327670 JOM327636:JON327670 JYI327636:JYJ327670 KIE327636:KIF327670 KSA327636:KSB327670 LBW327636:LBX327670 LLS327636:LLT327670 LVO327636:LVP327670 MFK327636:MFL327670 MPG327636:MPH327670 MZC327636:MZD327670 NIY327636:NIZ327670 NSU327636:NSV327670 OCQ327636:OCR327670 OMM327636:OMN327670 OWI327636:OWJ327670 PGE327636:PGF327670 PQA327636:PQB327670 PZW327636:PZX327670 QJS327636:QJT327670 QTO327636:QTP327670 RDK327636:RDL327670 RNG327636:RNH327670 RXC327636:RXD327670 SGY327636:SGZ327670 SQU327636:SQV327670 TAQ327636:TAR327670 TKM327636:TKN327670 TUI327636:TUJ327670 UEE327636:UEF327670 UOA327636:UOB327670 UXW327636:UXX327670 VHS327636:VHT327670 VRO327636:VRP327670 WBK327636:WBL327670 WLG327636:WLH327670 WVC327636:WVD327670 H393172:I393206 IQ393172:IR393206 SM393172:SN393206 ACI393172:ACJ393206 AME393172:AMF393206 AWA393172:AWB393206 BFW393172:BFX393206 BPS393172:BPT393206 BZO393172:BZP393206 CJK393172:CJL393206 CTG393172:CTH393206 DDC393172:DDD393206 DMY393172:DMZ393206 DWU393172:DWV393206 EGQ393172:EGR393206 EQM393172:EQN393206 FAI393172:FAJ393206 FKE393172:FKF393206 FUA393172:FUB393206 GDW393172:GDX393206 GNS393172:GNT393206 GXO393172:GXP393206 HHK393172:HHL393206 HRG393172:HRH393206 IBC393172:IBD393206 IKY393172:IKZ393206 IUU393172:IUV393206 JEQ393172:JER393206 JOM393172:JON393206 JYI393172:JYJ393206 KIE393172:KIF393206 KSA393172:KSB393206 LBW393172:LBX393206 LLS393172:LLT393206 LVO393172:LVP393206 MFK393172:MFL393206 MPG393172:MPH393206 MZC393172:MZD393206 NIY393172:NIZ393206 NSU393172:NSV393206 OCQ393172:OCR393206 OMM393172:OMN393206 OWI393172:OWJ393206 PGE393172:PGF393206 PQA393172:PQB393206 PZW393172:PZX393206 QJS393172:QJT393206 QTO393172:QTP393206 RDK393172:RDL393206 RNG393172:RNH393206 RXC393172:RXD393206 SGY393172:SGZ393206 SQU393172:SQV393206 TAQ393172:TAR393206 TKM393172:TKN393206 TUI393172:TUJ393206 UEE393172:UEF393206 UOA393172:UOB393206 UXW393172:UXX393206 VHS393172:VHT393206 VRO393172:VRP393206 WBK393172:WBL393206 WLG393172:WLH393206 WVC393172:WVD393206 H458708:I458742 IQ458708:IR458742 SM458708:SN458742 ACI458708:ACJ458742 AME458708:AMF458742 AWA458708:AWB458742 BFW458708:BFX458742 BPS458708:BPT458742 BZO458708:BZP458742 CJK458708:CJL458742 CTG458708:CTH458742 DDC458708:DDD458742 DMY458708:DMZ458742 DWU458708:DWV458742 EGQ458708:EGR458742 EQM458708:EQN458742 FAI458708:FAJ458742 FKE458708:FKF458742 FUA458708:FUB458742 GDW458708:GDX458742 GNS458708:GNT458742 GXO458708:GXP458742 HHK458708:HHL458742 HRG458708:HRH458742 IBC458708:IBD458742 IKY458708:IKZ458742 IUU458708:IUV458742 JEQ458708:JER458742 JOM458708:JON458742 JYI458708:JYJ458742 KIE458708:KIF458742 KSA458708:KSB458742 LBW458708:LBX458742 LLS458708:LLT458742 LVO458708:LVP458742 MFK458708:MFL458742 MPG458708:MPH458742 MZC458708:MZD458742 NIY458708:NIZ458742 NSU458708:NSV458742 OCQ458708:OCR458742 OMM458708:OMN458742 OWI458708:OWJ458742 PGE458708:PGF458742 PQA458708:PQB458742 PZW458708:PZX458742 QJS458708:QJT458742 QTO458708:QTP458742 RDK458708:RDL458742 RNG458708:RNH458742 RXC458708:RXD458742 SGY458708:SGZ458742 SQU458708:SQV458742 TAQ458708:TAR458742 TKM458708:TKN458742 TUI458708:TUJ458742 UEE458708:UEF458742 UOA458708:UOB458742 UXW458708:UXX458742 VHS458708:VHT458742 VRO458708:VRP458742 WBK458708:WBL458742 WLG458708:WLH458742 WVC458708:WVD458742 H524244:I524278 IQ524244:IR524278 SM524244:SN524278 ACI524244:ACJ524278 AME524244:AMF524278 AWA524244:AWB524278 BFW524244:BFX524278 BPS524244:BPT524278 BZO524244:BZP524278 CJK524244:CJL524278 CTG524244:CTH524278 DDC524244:DDD524278 DMY524244:DMZ524278 DWU524244:DWV524278 EGQ524244:EGR524278 EQM524244:EQN524278 FAI524244:FAJ524278 FKE524244:FKF524278 FUA524244:FUB524278 GDW524244:GDX524278 GNS524244:GNT524278 GXO524244:GXP524278 HHK524244:HHL524278 HRG524244:HRH524278 IBC524244:IBD524278 IKY524244:IKZ524278 IUU524244:IUV524278 JEQ524244:JER524278 JOM524244:JON524278 JYI524244:JYJ524278 KIE524244:KIF524278 KSA524244:KSB524278 LBW524244:LBX524278 LLS524244:LLT524278 LVO524244:LVP524278 MFK524244:MFL524278 MPG524244:MPH524278 MZC524244:MZD524278 NIY524244:NIZ524278 NSU524244:NSV524278 OCQ524244:OCR524278 OMM524244:OMN524278 OWI524244:OWJ524278 PGE524244:PGF524278 PQA524244:PQB524278 PZW524244:PZX524278 QJS524244:QJT524278 QTO524244:QTP524278 RDK524244:RDL524278 RNG524244:RNH524278 RXC524244:RXD524278 SGY524244:SGZ524278 SQU524244:SQV524278 TAQ524244:TAR524278 TKM524244:TKN524278 TUI524244:TUJ524278 UEE524244:UEF524278 UOA524244:UOB524278 UXW524244:UXX524278 VHS524244:VHT524278 VRO524244:VRP524278 WBK524244:WBL524278 WLG524244:WLH524278 WVC524244:WVD524278 H589780:I589814 IQ589780:IR589814 SM589780:SN589814 ACI589780:ACJ589814 AME589780:AMF589814 AWA589780:AWB589814 BFW589780:BFX589814 BPS589780:BPT589814 BZO589780:BZP589814 CJK589780:CJL589814 CTG589780:CTH589814 DDC589780:DDD589814 DMY589780:DMZ589814 DWU589780:DWV589814 EGQ589780:EGR589814 EQM589780:EQN589814 FAI589780:FAJ589814 FKE589780:FKF589814 FUA589780:FUB589814 GDW589780:GDX589814 GNS589780:GNT589814 GXO589780:GXP589814 HHK589780:HHL589814 HRG589780:HRH589814 IBC589780:IBD589814 IKY589780:IKZ589814 IUU589780:IUV589814 JEQ589780:JER589814 JOM589780:JON589814 JYI589780:JYJ589814 KIE589780:KIF589814 KSA589780:KSB589814 LBW589780:LBX589814 LLS589780:LLT589814 LVO589780:LVP589814 MFK589780:MFL589814 MPG589780:MPH589814 MZC589780:MZD589814 NIY589780:NIZ589814 NSU589780:NSV589814 OCQ589780:OCR589814 OMM589780:OMN589814 OWI589780:OWJ589814 PGE589780:PGF589814 PQA589780:PQB589814 PZW589780:PZX589814 QJS589780:QJT589814 QTO589780:QTP589814 RDK589780:RDL589814 RNG589780:RNH589814 RXC589780:RXD589814 SGY589780:SGZ589814 SQU589780:SQV589814 TAQ589780:TAR589814 TKM589780:TKN589814 TUI589780:TUJ589814 UEE589780:UEF589814 UOA589780:UOB589814 UXW589780:UXX589814 VHS589780:VHT589814 VRO589780:VRP589814 WBK589780:WBL589814 WLG589780:WLH589814 WVC589780:WVD589814 H655316:I655350 IQ655316:IR655350 SM655316:SN655350 ACI655316:ACJ655350 AME655316:AMF655350 AWA655316:AWB655350 BFW655316:BFX655350 BPS655316:BPT655350 BZO655316:BZP655350 CJK655316:CJL655350 CTG655316:CTH655350 DDC655316:DDD655350 DMY655316:DMZ655350 DWU655316:DWV655350 EGQ655316:EGR655350 EQM655316:EQN655350 FAI655316:FAJ655350 FKE655316:FKF655350 FUA655316:FUB655350 GDW655316:GDX655350 GNS655316:GNT655350 GXO655316:GXP655350 HHK655316:HHL655350 HRG655316:HRH655350 IBC655316:IBD655350 IKY655316:IKZ655350 IUU655316:IUV655350 JEQ655316:JER655350 JOM655316:JON655350 JYI655316:JYJ655350 KIE655316:KIF655350 KSA655316:KSB655350 LBW655316:LBX655350 LLS655316:LLT655350 LVO655316:LVP655350 MFK655316:MFL655350 MPG655316:MPH655350 MZC655316:MZD655350 NIY655316:NIZ655350 NSU655316:NSV655350 OCQ655316:OCR655350 OMM655316:OMN655350 OWI655316:OWJ655350 PGE655316:PGF655350 PQA655316:PQB655350 PZW655316:PZX655350 QJS655316:QJT655350 QTO655316:QTP655350 RDK655316:RDL655350 RNG655316:RNH655350 RXC655316:RXD655350 SGY655316:SGZ655350 SQU655316:SQV655350 TAQ655316:TAR655350 TKM655316:TKN655350 TUI655316:TUJ655350 UEE655316:UEF655350 UOA655316:UOB655350 UXW655316:UXX655350 VHS655316:VHT655350 VRO655316:VRP655350 WBK655316:WBL655350 WLG655316:WLH655350 WVC655316:WVD655350 H720852:I720886 IQ720852:IR720886 SM720852:SN720886 ACI720852:ACJ720886 AME720852:AMF720886 AWA720852:AWB720886 BFW720852:BFX720886 BPS720852:BPT720886 BZO720852:BZP720886 CJK720852:CJL720886 CTG720852:CTH720886 DDC720852:DDD720886 DMY720852:DMZ720886 DWU720852:DWV720886 EGQ720852:EGR720886 EQM720852:EQN720886 FAI720852:FAJ720886 FKE720852:FKF720886 FUA720852:FUB720886 GDW720852:GDX720886 GNS720852:GNT720886 GXO720852:GXP720886 HHK720852:HHL720886 HRG720852:HRH720886 IBC720852:IBD720886 IKY720852:IKZ720886 IUU720852:IUV720886 JEQ720852:JER720886 JOM720852:JON720886 JYI720852:JYJ720886 KIE720852:KIF720886 KSA720852:KSB720886 LBW720852:LBX720886 LLS720852:LLT720886 LVO720852:LVP720886 MFK720852:MFL720886 MPG720852:MPH720886 MZC720852:MZD720886 NIY720852:NIZ720886 NSU720852:NSV720886 OCQ720852:OCR720886 OMM720852:OMN720886 OWI720852:OWJ720886 PGE720852:PGF720886 PQA720852:PQB720886 PZW720852:PZX720886 QJS720852:QJT720886 QTO720852:QTP720886 RDK720852:RDL720886 RNG720852:RNH720886 RXC720852:RXD720886 SGY720852:SGZ720886 SQU720852:SQV720886 TAQ720852:TAR720886 TKM720852:TKN720886 TUI720852:TUJ720886 UEE720852:UEF720886 UOA720852:UOB720886 UXW720852:UXX720886 VHS720852:VHT720886 VRO720852:VRP720886 WBK720852:WBL720886 WLG720852:WLH720886 WVC720852:WVD720886 H786388:I786422 IQ786388:IR786422 SM786388:SN786422 ACI786388:ACJ786422 AME786388:AMF786422 AWA786388:AWB786422 BFW786388:BFX786422 BPS786388:BPT786422 BZO786388:BZP786422 CJK786388:CJL786422 CTG786388:CTH786422 DDC786388:DDD786422 DMY786388:DMZ786422 DWU786388:DWV786422 EGQ786388:EGR786422 EQM786388:EQN786422 FAI786388:FAJ786422 FKE786388:FKF786422 FUA786388:FUB786422 GDW786388:GDX786422 GNS786388:GNT786422 GXO786388:GXP786422 HHK786388:HHL786422 HRG786388:HRH786422 IBC786388:IBD786422 IKY786388:IKZ786422 IUU786388:IUV786422 JEQ786388:JER786422 JOM786388:JON786422 JYI786388:JYJ786422 KIE786388:KIF786422 KSA786388:KSB786422 LBW786388:LBX786422 LLS786388:LLT786422 LVO786388:LVP786422 MFK786388:MFL786422 MPG786388:MPH786422 MZC786388:MZD786422 NIY786388:NIZ786422 NSU786388:NSV786422 OCQ786388:OCR786422 OMM786388:OMN786422 OWI786388:OWJ786422 PGE786388:PGF786422 PQA786388:PQB786422 PZW786388:PZX786422 QJS786388:QJT786422 QTO786388:QTP786422 RDK786388:RDL786422 RNG786388:RNH786422 RXC786388:RXD786422 SGY786388:SGZ786422 SQU786388:SQV786422 TAQ786388:TAR786422 TKM786388:TKN786422 TUI786388:TUJ786422 UEE786388:UEF786422 UOA786388:UOB786422 UXW786388:UXX786422 VHS786388:VHT786422 VRO786388:VRP786422 WBK786388:WBL786422 WLG786388:WLH786422 WVC786388:WVD786422 H851924:I851958 IQ851924:IR851958 SM851924:SN851958 ACI851924:ACJ851958 AME851924:AMF851958 AWA851924:AWB851958 BFW851924:BFX851958 BPS851924:BPT851958 BZO851924:BZP851958 CJK851924:CJL851958 CTG851924:CTH851958 DDC851924:DDD851958 DMY851924:DMZ851958 DWU851924:DWV851958 EGQ851924:EGR851958 EQM851924:EQN851958 FAI851924:FAJ851958 FKE851924:FKF851958 FUA851924:FUB851958 GDW851924:GDX851958 GNS851924:GNT851958 GXO851924:GXP851958 HHK851924:HHL851958 HRG851924:HRH851958 IBC851924:IBD851958 IKY851924:IKZ851958 IUU851924:IUV851958 JEQ851924:JER851958 JOM851924:JON851958 JYI851924:JYJ851958 KIE851924:KIF851958 KSA851924:KSB851958 LBW851924:LBX851958 LLS851924:LLT851958 LVO851924:LVP851958 MFK851924:MFL851958 MPG851924:MPH851958 MZC851924:MZD851958 NIY851924:NIZ851958 NSU851924:NSV851958 OCQ851924:OCR851958 OMM851924:OMN851958 OWI851924:OWJ851958 PGE851924:PGF851958 PQA851924:PQB851958 PZW851924:PZX851958 QJS851924:QJT851958 QTO851924:QTP851958 RDK851924:RDL851958 RNG851924:RNH851958 RXC851924:RXD851958 SGY851924:SGZ851958 SQU851924:SQV851958 TAQ851924:TAR851958 TKM851924:TKN851958 TUI851924:TUJ851958 UEE851924:UEF851958 UOA851924:UOB851958 UXW851924:UXX851958 VHS851924:VHT851958 VRO851924:VRP851958 WBK851924:WBL851958 WLG851924:WLH851958 WVC851924:WVD851958 H917460:I917494 IQ917460:IR917494 SM917460:SN917494 ACI917460:ACJ917494 AME917460:AMF917494 AWA917460:AWB917494 BFW917460:BFX917494 BPS917460:BPT917494 BZO917460:BZP917494 CJK917460:CJL917494 CTG917460:CTH917494 DDC917460:DDD917494 DMY917460:DMZ917494 DWU917460:DWV917494 EGQ917460:EGR917494 EQM917460:EQN917494 FAI917460:FAJ917494 FKE917460:FKF917494 FUA917460:FUB917494 GDW917460:GDX917494 GNS917460:GNT917494 GXO917460:GXP917494 HHK917460:HHL917494 HRG917460:HRH917494 IBC917460:IBD917494 IKY917460:IKZ917494 IUU917460:IUV917494 JEQ917460:JER917494 JOM917460:JON917494 JYI917460:JYJ917494 KIE917460:KIF917494 KSA917460:KSB917494 LBW917460:LBX917494 LLS917460:LLT917494 LVO917460:LVP917494 MFK917460:MFL917494 MPG917460:MPH917494 MZC917460:MZD917494 NIY917460:NIZ917494 NSU917460:NSV917494 OCQ917460:OCR917494 OMM917460:OMN917494 OWI917460:OWJ917494 PGE917460:PGF917494 PQA917460:PQB917494 PZW917460:PZX917494 QJS917460:QJT917494 QTO917460:QTP917494 RDK917460:RDL917494 RNG917460:RNH917494 RXC917460:RXD917494 SGY917460:SGZ917494 SQU917460:SQV917494 TAQ917460:TAR917494 TKM917460:TKN917494 TUI917460:TUJ917494 UEE917460:UEF917494 UOA917460:UOB917494 UXW917460:UXX917494 VHS917460:VHT917494 VRO917460:VRP917494 WBK917460:WBL917494 WLG917460:WLH917494 WVC917460:WVD917494 H982996:I983030 IQ982996:IR983030 SM982996:SN983030 ACI982996:ACJ983030 AME982996:AMF983030 AWA982996:AWB983030 BFW982996:BFX983030 BPS982996:BPT983030 BZO982996:BZP983030 CJK982996:CJL983030 CTG982996:CTH983030 DDC982996:DDD983030 DMY982996:DMZ983030 DWU982996:DWV983030 EGQ982996:EGR983030 EQM982996:EQN983030 FAI982996:FAJ983030 FKE982996:FKF983030 FUA982996:FUB983030 GDW982996:GDX983030 GNS982996:GNT983030 GXO982996:GXP983030 HHK982996:HHL983030 HRG982996:HRH983030 IBC982996:IBD983030 IKY982996:IKZ983030 IUU982996:IUV983030 JEQ982996:JER983030 JOM982996:JON983030 JYI982996:JYJ983030 KIE982996:KIF983030 KSA982996:KSB983030 LBW982996:LBX983030 LLS982996:LLT983030 LVO982996:LVP983030 MFK982996:MFL983030 MPG982996:MPH983030 MZC982996:MZD983030 NIY982996:NIZ983030 NSU982996:NSV983030 OCQ982996:OCR983030 OMM982996:OMN983030 OWI982996:OWJ983030 PGE982996:PGF983030 PQA982996:PQB983030 PZW982996:PZX983030 QJS982996:QJT983030 QTO982996:QTP983030 RDK982996:RDL983030 RNG982996:RNH983030 RXC982996:RXD983030 SGY982996:SGZ983030 SQU982996:SQV983030 TAQ982996:TAR983030 TKM982996:TKN983030 TUI982996:TUJ983030 UEE982996:UEF983030 UOA982996:UOB983030 UXW982996:UXX983030 VHS982996:VHT983030 VRO982996:VRP983030 WBK982996:WBL983030 WLG982996:WLH983030 WVC982996:WVD983030 H65528:I65530 IQ65528:IR65530 SM65528:SN65530 ACI65528:ACJ65530 AME65528:AMF65530 AWA65528:AWB65530 BFW65528:BFX65530 BPS65528:BPT65530 BZO65528:BZP65530 CJK65528:CJL65530 CTG65528:CTH65530 DDC65528:DDD65530 DMY65528:DMZ65530 DWU65528:DWV65530 EGQ65528:EGR65530 EQM65528:EQN65530 FAI65528:FAJ65530 FKE65528:FKF65530 FUA65528:FUB65530 GDW65528:GDX65530 GNS65528:GNT65530 GXO65528:GXP65530 HHK65528:HHL65530 HRG65528:HRH65530 IBC65528:IBD65530 IKY65528:IKZ65530 IUU65528:IUV65530 JEQ65528:JER65530 JOM65528:JON65530 JYI65528:JYJ65530 KIE65528:KIF65530 KSA65528:KSB65530 LBW65528:LBX65530 LLS65528:LLT65530 LVO65528:LVP65530 MFK65528:MFL65530 MPG65528:MPH65530 MZC65528:MZD65530 NIY65528:NIZ65530 NSU65528:NSV65530 OCQ65528:OCR65530 OMM65528:OMN65530 OWI65528:OWJ65530 PGE65528:PGF65530 PQA65528:PQB65530 PZW65528:PZX65530 QJS65528:QJT65530 QTO65528:QTP65530 RDK65528:RDL65530 RNG65528:RNH65530 RXC65528:RXD65530 SGY65528:SGZ65530 SQU65528:SQV65530 TAQ65528:TAR65530 TKM65528:TKN65530 TUI65528:TUJ65530 UEE65528:UEF65530 UOA65528:UOB65530 UXW65528:UXX65530 VHS65528:VHT65530 VRO65528:VRP65530 WBK65528:WBL65530 WLG65528:WLH65530 WVC65528:WVD65530 H131064:I131066 IQ131064:IR131066 SM131064:SN131066 ACI131064:ACJ131066 AME131064:AMF131066 AWA131064:AWB131066 BFW131064:BFX131066 BPS131064:BPT131066 BZO131064:BZP131066 CJK131064:CJL131066 CTG131064:CTH131066 DDC131064:DDD131066 DMY131064:DMZ131066 DWU131064:DWV131066 EGQ131064:EGR131066 EQM131064:EQN131066 FAI131064:FAJ131066 FKE131064:FKF131066 FUA131064:FUB131066 GDW131064:GDX131066 GNS131064:GNT131066 GXO131064:GXP131066 HHK131064:HHL131066 HRG131064:HRH131066 IBC131064:IBD131066 IKY131064:IKZ131066 IUU131064:IUV131066 JEQ131064:JER131066 JOM131064:JON131066 JYI131064:JYJ131066 KIE131064:KIF131066 KSA131064:KSB131066 LBW131064:LBX131066 LLS131064:LLT131066 LVO131064:LVP131066 MFK131064:MFL131066 MPG131064:MPH131066 MZC131064:MZD131066 NIY131064:NIZ131066 NSU131064:NSV131066 OCQ131064:OCR131066 OMM131064:OMN131066 OWI131064:OWJ131066 PGE131064:PGF131066 PQA131064:PQB131066 PZW131064:PZX131066 QJS131064:QJT131066 QTO131064:QTP131066 RDK131064:RDL131066 RNG131064:RNH131066 RXC131064:RXD131066 SGY131064:SGZ131066 SQU131064:SQV131066 TAQ131064:TAR131066 TKM131064:TKN131066 TUI131064:TUJ131066 UEE131064:UEF131066 UOA131064:UOB131066 UXW131064:UXX131066 VHS131064:VHT131066 VRO131064:VRP131066 WBK131064:WBL131066 WLG131064:WLH131066 WVC131064:WVD131066 H196600:I196602 IQ196600:IR196602 SM196600:SN196602 ACI196600:ACJ196602 AME196600:AMF196602 AWA196600:AWB196602 BFW196600:BFX196602 BPS196600:BPT196602 BZO196600:BZP196602 CJK196600:CJL196602 CTG196600:CTH196602 DDC196600:DDD196602 DMY196600:DMZ196602 DWU196600:DWV196602 EGQ196600:EGR196602 EQM196600:EQN196602 FAI196600:FAJ196602 FKE196600:FKF196602 FUA196600:FUB196602 GDW196600:GDX196602 GNS196600:GNT196602 GXO196600:GXP196602 HHK196600:HHL196602 HRG196600:HRH196602 IBC196600:IBD196602 IKY196600:IKZ196602 IUU196600:IUV196602 JEQ196600:JER196602 JOM196600:JON196602 JYI196600:JYJ196602 KIE196600:KIF196602 KSA196600:KSB196602 LBW196600:LBX196602 LLS196600:LLT196602 LVO196600:LVP196602 MFK196600:MFL196602 MPG196600:MPH196602 MZC196600:MZD196602 NIY196600:NIZ196602 NSU196600:NSV196602 OCQ196600:OCR196602 OMM196600:OMN196602 OWI196600:OWJ196602 PGE196600:PGF196602 PQA196600:PQB196602 PZW196600:PZX196602 QJS196600:QJT196602 QTO196600:QTP196602 RDK196600:RDL196602 RNG196600:RNH196602 RXC196600:RXD196602 SGY196600:SGZ196602 SQU196600:SQV196602 TAQ196600:TAR196602 TKM196600:TKN196602 TUI196600:TUJ196602 UEE196600:UEF196602 UOA196600:UOB196602 UXW196600:UXX196602 VHS196600:VHT196602 VRO196600:VRP196602 WBK196600:WBL196602 WLG196600:WLH196602 WVC196600:WVD196602 H262136:I262138 IQ262136:IR262138 SM262136:SN262138 ACI262136:ACJ262138 AME262136:AMF262138 AWA262136:AWB262138 BFW262136:BFX262138 BPS262136:BPT262138 BZO262136:BZP262138 CJK262136:CJL262138 CTG262136:CTH262138 DDC262136:DDD262138 DMY262136:DMZ262138 DWU262136:DWV262138 EGQ262136:EGR262138 EQM262136:EQN262138 FAI262136:FAJ262138 FKE262136:FKF262138 FUA262136:FUB262138 GDW262136:GDX262138 GNS262136:GNT262138 GXO262136:GXP262138 HHK262136:HHL262138 HRG262136:HRH262138 IBC262136:IBD262138 IKY262136:IKZ262138 IUU262136:IUV262138 JEQ262136:JER262138 JOM262136:JON262138 JYI262136:JYJ262138 KIE262136:KIF262138 KSA262136:KSB262138 LBW262136:LBX262138 LLS262136:LLT262138 LVO262136:LVP262138 MFK262136:MFL262138 MPG262136:MPH262138 MZC262136:MZD262138 NIY262136:NIZ262138 NSU262136:NSV262138 OCQ262136:OCR262138 OMM262136:OMN262138 OWI262136:OWJ262138 PGE262136:PGF262138 PQA262136:PQB262138 PZW262136:PZX262138 QJS262136:QJT262138 QTO262136:QTP262138 RDK262136:RDL262138 RNG262136:RNH262138 RXC262136:RXD262138 SGY262136:SGZ262138 SQU262136:SQV262138 TAQ262136:TAR262138 TKM262136:TKN262138 TUI262136:TUJ262138 UEE262136:UEF262138 UOA262136:UOB262138 UXW262136:UXX262138 VHS262136:VHT262138 VRO262136:VRP262138 WBK262136:WBL262138 WLG262136:WLH262138 WVC262136:WVD262138 H327672:I327674 IQ327672:IR327674 SM327672:SN327674 ACI327672:ACJ327674 AME327672:AMF327674 AWA327672:AWB327674 BFW327672:BFX327674 BPS327672:BPT327674 BZO327672:BZP327674 CJK327672:CJL327674 CTG327672:CTH327674 DDC327672:DDD327674 DMY327672:DMZ327674 DWU327672:DWV327674 EGQ327672:EGR327674 EQM327672:EQN327674 FAI327672:FAJ327674 FKE327672:FKF327674 FUA327672:FUB327674 GDW327672:GDX327674 GNS327672:GNT327674 GXO327672:GXP327674 HHK327672:HHL327674 HRG327672:HRH327674 IBC327672:IBD327674 IKY327672:IKZ327674 IUU327672:IUV327674 JEQ327672:JER327674 JOM327672:JON327674 JYI327672:JYJ327674 KIE327672:KIF327674 KSA327672:KSB327674 LBW327672:LBX327674 LLS327672:LLT327674 LVO327672:LVP327674 MFK327672:MFL327674 MPG327672:MPH327674 MZC327672:MZD327674 NIY327672:NIZ327674 NSU327672:NSV327674 OCQ327672:OCR327674 OMM327672:OMN327674 OWI327672:OWJ327674 PGE327672:PGF327674 PQA327672:PQB327674 PZW327672:PZX327674 QJS327672:QJT327674 QTO327672:QTP327674 RDK327672:RDL327674 RNG327672:RNH327674 RXC327672:RXD327674 SGY327672:SGZ327674 SQU327672:SQV327674 TAQ327672:TAR327674 TKM327672:TKN327674 TUI327672:TUJ327674 UEE327672:UEF327674 UOA327672:UOB327674 UXW327672:UXX327674 VHS327672:VHT327674 VRO327672:VRP327674 WBK327672:WBL327674 WLG327672:WLH327674 WVC327672:WVD327674 H393208:I393210 IQ393208:IR393210 SM393208:SN393210 ACI393208:ACJ393210 AME393208:AMF393210 AWA393208:AWB393210 BFW393208:BFX393210 BPS393208:BPT393210 BZO393208:BZP393210 CJK393208:CJL393210 CTG393208:CTH393210 DDC393208:DDD393210 DMY393208:DMZ393210 DWU393208:DWV393210 EGQ393208:EGR393210 EQM393208:EQN393210 FAI393208:FAJ393210 FKE393208:FKF393210 FUA393208:FUB393210 GDW393208:GDX393210 GNS393208:GNT393210 GXO393208:GXP393210 HHK393208:HHL393210 HRG393208:HRH393210 IBC393208:IBD393210 IKY393208:IKZ393210 IUU393208:IUV393210 JEQ393208:JER393210 JOM393208:JON393210 JYI393208:JYJ393210 KIE393208:KIF393210 KSA393208:KSB393210 LBW393208:LBX393210 LLS393208:LLT393210 LVO393208:LVP393210 MFK393208:MFL393210 MPG393208:MPH393210 MZC393208:MZD393210 NIY393208:NIZ393210 NSU393208:NSV393210 OCQ393208:OCR393210 OMM393208:OMN393210 OWI393208:OWJ393210 PGE393208:PGF393210 PQA393208:PQB393210 PZW393208:PZX393210 QJS393208:QJT393210 QTO393208:QTP393210 RDK393208:RDL393210 RNG393208:RNH393210 RXC393208:RXD393210 SGY393208:SGZ393210 SQU393208:SQV393210 TAQ393208:TAR393210 TKM393208:TKN393210 TUI393208:TUJ393210 UEE393208:UEF393210 UOA393208:UOB393210 UXW393208:UXX393210 VHS393208:VHT393210 VRO393208:VRP393210 WBK393208:WBL393210 WLG393208:WLH393210 WVC393208:WVD393210 H458744:I458746 IQ458744:IR458746 SM458744:SN458746 ACI458744:ACJ458746 AME458744:AMF458746 AWA458744:AWB458746 BFW458744:BFX458746 BPS458744:BPT458746 BZO458744:BZP458746 CJK458744:CJL458746 CTG458744:CTH458746 DDC458744:DDD458746 DMY458744:DMZ458746 DWU458744:DWV458746 EGQ458744:EGR458746 EQM458744:EQN458746 FAI458744:FAJ458746 FKE458744:FKF458746 FUA458744:FUB458746 GDW458744:GDX458746 GNS458744:GNT458746 GXO458744:GXP458746 HHK458744:HHL458746 HRG458744:HRH458746 IBC458744:IBD458746 IKY458744:IKZ458746 IUU458744:IUV458746 JEQ458744:JER458746 JOM458744:JON458746 JYI458744:JYJ458746 KIE458744:KIF458746 KSA458744:KSB458746 LBW458744:LBX458746 LLS458744:LLT458746 LVO458744:LVP458746 MFK458744:MFL458746 MPG458744:MPH458746 MZC458744:MZD458746 NIY458744:NIZ458746 NSU458744:NSV458746 OCQ458744:OCR458746 OMM458744:OMN458746 OWI458744:OWJ458746 PGE458744:PGF458746 PQA458744:PQB458746 PZW458744:PZX458746 QJS458744:QJT458746 QTO458744:QTP458746 RDK458744:RDL458746 RNG458744:RNH458746 RXC458744:RXD458746 SGY458744:SGZ458746 SQU458744:SQV458746 TAQ458744:TAR458746 TKM458744:TKN458746 TUI458744:TUJ458746 UEE458744:UEF458746 UOA458744:UOB458746 UXW458744:UXX458746 VHS458744:VHT458746 VRO458744:VRP458746 WBK458744:WBL458746 WLG458744:WLH458746 WVC458744:WVD458746 H524280:I524282 IQ524280:IR524282 SM524280:SN524282 ACI524280:ACJ524282 AME524280:AMF524282 AWA524280:AWB524282 BFW524280:BFX524282 BPS524280:BPT524282 BZO524280:BZP524282 CJK524280:CJL524282 CTG524280:CTH524282 DDC524280:DDD524282 DMY524280:DMZ524282 DWU524280:DWV524282 EGQ524280:EGR524282 EQM524280:EQN524282 FAI524280:FAJ524282 FKE524280:FKF524282 FUA524280:FUB524282 GDW524280:GDX524282 GNS524280:GNT524282 GXO524280:GXP524282 HHK524280:HHL524282 HRG524280:HRH524282 IBC524280:IBD524282 IKY524280:IKZ524282 IUU524280:IUV524282 JEQ524280:JER524282 JOM524280:JON524282 JYI524280:JYJ524282 KIE524280:KIF524282 KSA524280:KSB524282 LBW524280:LBX524282 LLS524280:LLT524282 LVO524280:LVP524282 MFK524280:MFL524282 MPG524280:MPH524282 MZC524280:MZD524282 NIY524280:NIZ524282 NSU524280:NSV524282 OCQ524280:OCR524282 OMM524280:OMN524282 OWI524280:OWJ524282 PGE524280:PGF524282 PQA524280:PQB524282 PZW524280:PZX524282 QJS524280:QJT524282 QTO524280:QTP524282 RDK524280:RDL524282 RNG524280:RNH524282 RXC524280:RXD524282 SGY524280:SGZ524282 SQU524280:SQV524282 TAQ524280:TAR524282 TKM524280:TKN524282 TUI524280:TUJ524282 UEE524280:UEF524282 UOA524280:UOB524282 UXW524280:UXX524282 VHS524280:VHT524282 VRO524280:VRP524282 WBK524280:WBL524282 WLG524280:WLH524282 WVC524280:WVD524282 H589816:I589818 IQ589816:IR589818 SM589816:SN589818 ACI589816:ACJ589818 AME589816:AMF589818 AWA589816:AWB589818 BFW589816:BFX589818 BPS589816:BPT589818 BZO589816:BZP589818 CJK589816:CJL589818 CTG589816:CTH589818 DDC589816:DDD589818 DMY589816:DMZ589818 DWU589816:DWV589818 EGQ589816:EGR589818 EQM589816:EQN589818 FAI589816:FAJ589818 FKE589816:FKF589818 FUA589816:FUB589818 GDW589816:GDX589818 GNS589816:GNT589818 GXO589816:GXP589818 HHK589816:HHL589818 HRG589816:HRH589818 IBC589816:IBD589818 IKY589816:IKZ589818 IUU589816:IUV589818 JEQ589816:JER589818 JOM589816:JON589818 JYI589816:JYJ589818 KIE589816:KIF589818 KSA589816:KSB589818 LBW589816:LBX589818 LLS589816:LLT589818 LVO589816:LVP589818 MFK589816:MFL589818 MPG589816:MPH589818 MZC589816:MZD589818 NIY589816:NIZ589818 NSU589816:NSV589818 OCQ589816:OCR589818 OMM589816:OMN589818 OWI589816:OWJ589818 PGE589816:PGF589818 PQA589816:PQB589818 PZW589816:PZX589818 QJS589816:QJT589818 QTO589816:QTP589818 RDK589816:RDL589818 RNG589816:RNH589818 RXC589816:RXD589818 SGY589816:SGZ589818 SQU589816:SQV589818 TAQ589816:TAR589818 TKM589816:TKN589818 TUI589816:TUJ589818 UEE589816:UEF589818 UOA589816:UOB589818 UXW589816:UXX589818 VHS589816:VHT589818 VRO589816:VRP589818 WBK589816:WBL589818 WLG589816:WLH589818 WVC589816:WVD589818 H655352:I655354 IQ655352:IR655354 SM655352:SN655354 ACI655352:ACJ655354 AME655352:AMF655354 AWA655352:AWB655354 BFW655352:BFX655354 BPS655352:BPT655354 BZO655352:BZP655354 CJK655352:CJL655354 CTG655352:CTH655354 DDC655352:DDD655354 DMY655352:DMZ655354 DWU655352:DWV655354 EGQ655352:EGR655354 EQM655352:EQN655354 FAI655352:FAJ655354 FKE655352:FKF655354 FUA655352:FUB655354 GDW655352:GDX655354 GNS655352:GNT655354 GXO655352:GXP655354 HHK655352:HHL655354 HRG655352:HRH655354 IBC655352:IBD655354 IKY655352:IKZ655354 IUU655352:IUV655354 JEQ655352:JER655354 JOM655352:JON655354 JYI655352:JYJ655354 KIE655352:KIF655354 KSA655352:KSB655354 LBW655352:LBX655354 LLS655352:LLT655354 LVO655352:LVP655354 MFK655352:MFL655354 MPG655352:MPH655354 MZC655352:MZD655354 NIY655352:NIZ655354 NSU655352:NSV655354 OCQ655352:OCR655354 OMM655352:OMN655354 OWI655352:OWJ655354 PGE655352:PGF655354 PQA655352:PQB655354 PZW655352:PZX655354 QJS655352:QJT655354 QTO655352:QTP655354 RDK655352:RDL655354 RNG655352:RNH655354 RXC655352:RXD655354 SGY655352:SGZ655354 SQU655352:SQV655354 TAQ655352:TAR655354 TKM655352:TKN655354 TUI655352:TUJ655354 UEE655352:UEF655354 UOA655352:UOB655354 UXW655352:UXX655354 VHS655352:VHT655354 VRO655352:VRP655354 WBK655352:WBL655354 WLG655352:WLH655354 WVC655352:WVD655354 H720888:I720890 IQ720888:IR720890 SM720888:SN720890 ACI720888:ACJ720890 AME720888:AMF720890 AWA720888:AWB720890 BFW720888:BFX720890 BPS720888:BPT720890 BZO720888:BZP720890 CJK720888:CJL720890 CTG720888:CTH720890 DDC720888:DDD720890 DMY720888:DMZ720890 DWU720888:DWV720890 EGQ720888:EGR720890 EQM720888:EQN720890 FAI720888:FAJ720890 FKE720888:FKF720890 FUA720888:FUB720890 GDW720888:GDX720890 GNS720888:GNT720890 GXO720888:GXP720890 HHK720888:HHL720890 HRG720888:HRH720890 IBC720888:IBD720890 IKY720888:IKZ720890 IUU720888:IUV720890 JEQ720888:JER720890 JOM720888:JON720890 JYI720888:JYJ720890 KIE720888:KIF720890 KSA720888:KSB720890 LBW720888:LBX720890 LLS720888:LLT720890 LVO720888:LVP720890 MFK720888:MFL720890 MPG720888:MPH720890 MZC720888:MZD720890 NIY720888:NIZ720890 NSU720888:NSV720890 OCQ720888:OCR720890 OMM720888:OMN720890 OWI720888:OWJ720890 PGE720888:PGF720890 PQA720888:PQB720890 PZW720888:PZX720890 QJS720888:QJT720890 QTO720888:QTP720890 RDK720888:RDL720890 RNG720888:RNH720890 RXC720888:RXD720890 SGY720888:SGZ720890 SQU720888:SQV720890 TAQ720888:TAR720890 TKM720888:TKN720890 TUI720888:TUJ720890 UEE720888:UEF720890 UOA720888:UOB720890 UXW720888:UXX720890 VHS720888:VHT720890 VRO720888:VRP720890 WBK720888:WBL720890 WLG720888:WLH720890 WVC720888:WVD720890 H786424:I786426 IQ786424:IR786426 SM786424:SN786426 ACI786424:ACJ786426 AME786424:AMF786426 AWA786424:AWB786426 BFW786424:BFX786426 BPS786424:BPT786426 BZO786424:BZP786426 CJK786424:CJL786426 CTG786424:CTH786426 DDC786424:DDD786426 DMY786424:DMZ786426 DWU786424:DWV786426 EGQ786424:EGR786426 EQM786424:EQN786426 FAI786424:FAJ786426 FKE786424:FKF786426 FUA786424:FUB786426 GDW786424:GDX786426 GNS786424:GNT786426 GXO786424:GXP786426 HHK786424:HHL786426 HRG786424:HRH786426 IBC786424:IBD786426 IKY786424:IKZ786426 IUU786424:IUV786426 JEQ786424:JER786426 JOM786424:JON786426 JYI786424:JYJ786426 KIE786424:KIF786426 KSA786424:KSB786426 LBW786424:LBX786426 LLS786424:LLT786426 LVO786424:LVP786426 MFK786424:MFL786426 MPG786424:MPH786426 MZC786424:MZD786426 NIY786424:NIZ786426 NSU786424:NSV786426 OCQ786424:OCR786426 OMM786424:OMN786426 OWI786424:OWJ786426 PGE786424:PGF786426 PQA786424:PQB786426 PZW786424:PZX786426 QJS786424:QJT786426 QTO786424:QTP786426 RDK786424:RDL786426 RNG786424:RNH786426 RXC786424:RXD786426 SGY786424:SGZ786426 SQU786424:SQV786426 TAQ786424:TAR786426 TKM786424:TKN786426 TUI786424:TUJ786426 UEE786424:UEF786426 UOA786424:UOB786426 UXW786424:UXX786426 VHS786424:VHT786426 VRO786424:VRP786426 WBK786424:WBL786426 WLG786424:WLH786426 WVC786424:WVD786426 H851960:I851962 IQ851960:IR851962 SM851960:SN851962 ACI851960:ACJ851962 AME851960:AMF851962 AWA851960:AWB851962 BFW851960:BFX851962 BPS851960:BPT851962 BZO851960:BZP851962 CJK851960:CJL851962 CTG851960:CTH851962 DDC851960:DDD851962 DMY851960:DMZ851962 DWU851960:DWV851962 EGQ851960:EGR851962 EQM851960:EQN851962 FAI851960:FAJ851962 FKE851960:FKF851962 FUA851960:FUB851962 GDW851960:GDX851962 GNS851960:GNT851962 GXO851960:GXP851962 HHK851960:HHL851962 HRG851960:HRH851962 IBC851960:IBD851962 IKY851960:IKZ851962 IUU851960:IUV851962 JEQ851960:JER851962 JOM851960:JON851962 JYI851960:JYJ851962 KIE851960:KIF851962 KSA851960:KSB851962 LBW851960:LBX851962 LLS851960:LLT851962 LVO851960:LVP851962 MFK851960:MFL851962 MPG851960:MPH851962 MZC851960:MZD851962 NIY851960:NIZ851962 NSU851960:NSV851962 OCQ851960:OCR851962 OMM851960:OMN851962 OWI851960:OWJ851962 PGE851960:PGF851962 PQA851960:PQB851962 PZW851960:PZX851962 QJS851960:QJT851962 QTO851960:QTP851962 RDK851960:RDL851962 RNG851960:RNH851962 RXC851960:RXD851962 SGY851960:SGZ851962 SQU851960:SQV851962 TAQ851960:TAR851962 TKM851960:TKN851962 TUI851960:TUJ851962 UEE851960:UEF851962 UOA851960:UOB851962 UXW851960:UXX851962 VHS851960:VHT851962 VRO851960:VRP851962 WBK851960:WBL851962 WLG851960:WLH851962 WVC851960:WVD851962 H917496:I917498 IQ917496:IR917498 SM917496:SN917498 ACI917496:ACJ917498 AME917496:AMF917498 AWA917496:AWB917498 BFW917496:BFX917498 BPS917496:BPT917498 BZO917496:BZP917498 CJK917496:CJL917498 CTG917496:CTH917498 DDC917496:DDD917498 DMY917496:DMZ917498 DWU917496:DWV917498 EGQ917496:EGR917498 EQM917496:EQN917498 FAI917496:FAJ917498 FKE917496:FKF917498 FUA917496:FUB917498 GDW917496:GDX917498 GNS917496:GNT917498 GXO917496:GXP917498 HHK917496:HHL917498 HRG917496:HRH917498 IBC917496:IBD917498 IKY917496:IKZ917498 IUU917496:IUV917498 JEQ917496:JER917498 JOM917496:JON917498 JYI917496:JYJ917498 KIE917496:KIF917498 KSA917496:KSB917498 LBW917496:LBX917498 LLS917496:LLT917498 LVO917496:LVP917498 MFK917496:MFL917498 MPG917496:MPH917498 MZC917496:MZD917498 NIY917496:NIZ917498 NSU917496:NSV917498 OCQ917496:OCR917498 OMM917496:OMN917498 OWI917496:OWJ917498 PGE917496:PGF917498 PQA917496:PQB917498 PZW917496:PZX917498 QJS917496:QJT917498 QTO917496:QTP917498 RDK917496:RDL917498 RNG917496:RNH917498 RXC917496:RXD917498 SGY917496:SGZ917498 SQU917496:SQV917498 TAQ917496:TAR917498 TKM917496:TKN917498 TUI917496:TUJ917498 UEE917496:UEF917498 UOA917496:UOB917498 UXW917496:UXX917498 VHS917496:VHT917498 VRO917496:VRP917498 WBK917496:WBL917498 WLG917496:WLH917498 WVC917496:WVD917498 H983032:I983034 IQ983032:IR983034 SM983032:SN983034 ACI983032:ACJ983034 AME983032:AMF983034 AWA983032:AWB983034 BFW983032:BFX983034 BPS983032:BPT983034 BZO983032:BZP983034 CJK983032:CJL983034 CTG983032:CTH983034 DDC983032:DDD983034 DMY983032:DMZ983034 DWU983032:DWV983034 EGQ983032:EGR983034 EQM983032:EQN983034 FAI983032:FAJ983034 FKE983032:FKF983034 FUA983032:FUB983034 GDW983032:GDX983034 GNS983032:GNT983034 GXO983032:GXP983034 HHK983032:HHL983034 HRG983032:HRH983034 IBC983032:IBD983034 IKY983032:IKZ983034 IUU983032:IUV983034 JEQ983032:JER983034 JOM983032:JON983034 JYI983032:JYJ983034 KIE983032:KIF983034 KSA983032:KSB983034 LBW983032:LBX983034 LLS983032:LLT983034 LVO983032:LVP983034 MFK983032:MFL983034 MPG983032:MPH983034 MZC983032:MZD983034 NIY983032:NIZ983034 NSU983032:NSV983034 OCQ983032:OCR983034 OMM983032:OMN983034 OWI983032:OWJ983034 PGE983032:PGF983034 PQA983032:PQB983034 PZW983032:PZX983034 QJS983032:QJT983034 QTO983032:QTP983034 RDK983032:RDL983034 RNG983032:RNH983034 RXC983032:RXD983034 SGY983032:SGZ983034 SQU983032:SQV983034 TAQ983032:TAR983034 TKM983032:TKN983034 TUI983032:TUJ983034 UEE983032:UEF983034 UOA983032:UOB983034 UXW983032:UXX983034 VHS983032:VHT983034 VRO983032:VRP983034 WBK983032:WBL983034 WLG983032:WLH983034 WVC983032:WVD983034 H65487:I65490 IQ65487:IR65490 SM65487:SN65490 ACI65487:ACJ65490 AME65487:AMF65490 AWA65487:AWB65490 BFW65487:BFX65490 BPS65487:BPT65490 BZO65487:BZP65490 CJK65487:CJL65490 CTG65487:CTH65490 DDC65487:DDD65490 DMY65487:DMZ65490 DWU65487:DWV65490 EGQ65487:EGR65490 EQM65487:EQN65490 FAI65487:FAJ65490 FKE65487:FKF65490 FUA65487:FUB65490 GDW65487:GDX65490 GNS65487:GNT65490 GXO65487:GXP65490 HHK65487:HHL65490 HRG65487:HRH65490 IBC65487:IBD65490 IKY65487:IKZ65490 IUU65487:IUV65490 JEQ65487:JER65490 JOM65487:JON65490 JYI65487:JYJ65490 KIE65487:KIF65490 KSA65487:KSB65490 LBW65487:LBX65490 LLS65487:LLT65490 LVO65487:LVP65490 MFK65487:MFL65490 MPG65487:MPH65490 MZC65487:MZD65490 NIY65487:NIZ65490 NSU65487:NSV65490 OCQ65487:OCR65490 OMM65487:OMN65490 OWI65487:OWJ65490 PGE65487:PGF65490 PQA65487:PQB65490 PZW65487:PZX65490 QJS65487:QJT65490 QTO65487:QTP65490 RDK65487:RDL65490 RNG65487:RNH65490 RXC65487:RXD65490 SGY65487:SGZ65490 SQU65487:SQV65490 TAQ65487:TAR65490 TKM65487:TKN65490 TUI65487:TUJ65490 UEE65487:UEF65490 UOA65487:UOB65490 UXW65487:UXX65490 VHS65487:VHT65490 VRO65487:VRP65490 WBK65487:WBL65490 WLG65487:WLH65490 WVC65487:WVD65490 H131023:I131026 IQ131023:IR131026 SM131023:SN131026 ACI131023:ACJ131026 AME131023:AMF131026 AWA131023:AWB131026 BFW131023:BFX131026 BPS131023:BPT131026 BZO131023:BZP131026 CJK131023:CJL131026 CTG131023:CTH131026 DDC131023:DDD131026 DMY131023:DMZ131026 DWU131023:DWV131026 EGQ131023:EGR131026 EQM131023:EQN131026 FAI131023:FAJ131026 FKE131023:FKF131026 FUA131023:FUB131026 GDW131023:GDX131026 GNS131023:GNT131026 GXO131023:GXP131026 HHK131023:HHL131026 HRG131023:HRH131026 IBC131023:IBD131026 IKY131023:IKZ131026 IUU131023:IUV131026 JEQ131023:JER131026 JOM131023:JON131026 JYI131023:JYJ131026 KIE131023:KIF131026 KSA131023:KSB131026 LBW131023:LBX131026 LLS131023:LLT131026 LVO131023:LVP131026 MFK131023:MFL131026 MPG131023:MPH131026 MZC131023:MZD131026 NIY131023:NIZ131026 NSU131023:NSV131026 OCQ131023:OCR131026 OMM131023:OMN131026 OWI131023:OWJ131026 PGE131023:PGF131026 PQA131023:PQB131026 PZW131023:PZX131026 QJS131023:QJT131026 QTO131023:QTP131026 RDK131023:RDL131026 RNG131023:RNH131026 RXC131023:RXD131026 SGY131023:SGZ131026 SQU131023:SQV131026 TAQ131023:TAR131026 TKM131023:TKN131026 TUI131023:TUJ131026 UEE131023:UEF131026 UOA131023:UOB131026 UXW131023:UXX131026 VHS131023:VHT131026 VRO131023:VRP131026 WBK131023:WBL131026 WLG131023:WLH131026 WVC131023:WVD131026 H196559:I196562 IQ196559:IR196562 SM196559:SN196562 ACI196559:ACJ196562 AME196559:AMF196562 AWA196559:AWB196562 BFW196559:BFX196562 BPS196559:BPT196562 BZO196559:BZP196562 CJK196559:CJL196562 CTG196559:CTH196562 DDC196559:DDD196562 DMY196559:DMZ196562 DWU196559:DWV196562 EGQ196559:EGR196562 EQM196559:EQN196562 FAI196559:FAJ196562 FKE196559:FKF196562 FUA196559:FUB196562 GDW196559:GDX196562 GNS196559:GNT196562 GXO196559:GXP196562 HHK196559:HHL196562 HRG196559:HRH196562 IBC196559:IBD196562 IKY196559:IKZ196562 IUU196559:IUV196562 JEQ196559:JER196562 JOM196559:JON196562 JYI196559:JYJ196562 KIE196559:KIF196562 KSA196559:KSB196562 LBW196559:LBX196562 LLS196559:LLT196562 LVO196559:LVP196562 MFK196559:MFL196562 MPG196559:MPH196562 MZC196559:MZD196562 NIY196559:NIZ196562 NSU196559:NSV196562 OCQ196559:OCR196562 OMM196559:OMN196562 OWI196559:OWJ196562 PGE196559:PGF196562 PQA196559:PQB196562 PZW196559:PZX196562 QJS196559:QJT196562 QTO196559:QTP196562 RDK196559:RDL196562 RNG196559:RNH196562 RXC196559:RXD196562 SGY196559:SGZ196562 SQU196559:SQV196562 TAQ196559:TAR196562 TKM196559:TKN196562 TUI196559:TUJ196562 UEE196559:UEF196562 UOA196559:UOB196562 UXW196559:UXX196562 VHS196559:VHT196562 VRO196559:VRP196562 WBK196559:WBL196562 WLG196559:WLH196562 WVC196559:WVD196562 H262095:I262098 IQ262095:IR262098 SM262095:SN262098 ACI262095:ACJ262098 AME262095:AMF262098 AWA262095:AWB262098 BFW262095:BFX262098 BPS262095:BPT262098 BZO262095:BZP262098 CJK262095:CJL262098 CTG262095:CTH262098 DDC262095:DDD262098 DMY262095:DMZ262098 DWU262095:DWV262098 EGQ262095:EGR262098 EQM262095:EQN262098 FAI262095:FAJ262098 FKE262095:FKF262098 FUA262095:FUB262098 GDW262095:GDX262098 GNS262095:GNT262098 GXO262095:GXP262098 HHK262095:HHL262098 HRG262095:HRH262098 IBC262095:IBD262098 IKY262095:IKZ262098 IUU262095:IUV262098 JEQ262095:JER262098 JOM262095:JON262098 JYI262095:JYJ262098 KIE262095:KIF262098 KSA262095:KSB262098 LBW262095:LBX262098 LLS262095:LLT262098 LVO262095:LVP262098 MFK262095:MFL262098 MPG262095:MPH262098 MZC262095:MZD262098 NIY262095:NIZ262098 NSU262095:NSV262098 OCQ262095:OCR262098 OMM262095:OMN262098 OWI262095:OWJ262098 PGE262095:PGF262098 PQA262095:PQB262098 PZW262095:PZX262098 QJS262095:QJT262098 QTO262095:QTP262098 RDK262095:RDL262098 RNG262095:RNH262098 RXC262095:RXD262098 SGY262095:SGZ262098 SQU262095:SQV262098 TAQ262095:TAR262098 TKM262095:TKN262098 TUI262095:TUJ262098 UEE262095:UEF262098 UOA262095:UOB262098 UXW262095:UXX262098 VHS262095:VHT262098 VRO262095:VRP262098 WBK262095:WBL262098 WLG262095:WLH262098 WVC262095:WVD262098 H327631:I327634 IQ327631:IR327634 SM327631:SN327634 ACI327631:ACJ327634 AME327631:AMF327634 AWA327631:AWB327634 BFW327631:BFX327634 BPS327631:BPT327634 BZO327631:BZP327634 CJK327631:CJL327634 CTG327631:CTH327634 DDC327631:DDD327634 DMY327631:DMZ327634 DWU327631:DWV327634 EGQ327631:EGR327634 EQM327631:EQN327634 FAI327631:FAJ327634 FKE327631:FKF327634 FUA327631:FUB327634 GDW327631:GDX327634 GNS327631:GNT327634 GXO327631:GXP327634 HHK327631:HHL327634 HRG327631:HRH327634 IBC327631:IBD327634 IKY327631:IKZ327634 IUU327631:IUV327634 JEQ327631:JER327634 JOM327631:JON327634 JYI327631:JYJ327634 KIE327631:KIF327634 KSA327631:KSB327634 LBW327631:LBX327634 LLS327631:LLT327634 LVO327631:LVP327634 MFK327631:MFL327634 MPG327631:MPH327634 MZC327631:MZD327634 NIY327631:NIZ327634 NSU327631:NSV327634 OCQ327631:OCR327634 OMM327631:OMN327634 OWI327631:OWJ327634 PGE327631:PGF327634 PQA327631:PQB327634 PZW327631:PZX327634 QJS327631:QJT327634 QTO327631:QTP327634 RDK327631:RDL327634 RNG327631:RNH327634 RXC327631:RXD327634 SGY327631:SGZ327634 SQU327631:SQV327634 TAQ327631:TAR327634 TKM327631:TKN327634 TUI327631:TUJ327634 UEE327631:UEF327634 UOA327631:UOB327634 UXW327631:UXX327634 VHS327631:VHT327634 VRO327631:VRP327634 WBK327631:WBL327634 WLG327631:WLH327634 WVC327631:WVD327634 H393167:I393170 IQ393167:IR393170 SM393167:SN393170 ACI393167:ACJ393170 AME393167:AMF393170 AWA393167:AWB393170 BFW393167:BFX393170 BPS393167:BPT393170 BZO393167:BZP393170 CJK393167:CJL393170 CTG393167:CTH393170 DDC393167:DDD393170 DMY393167:DMZ393170 DWU393167:DWV393170 EGQ393167:EGR393170 EQM393167:EQN393170 FAI393167:FAJ393170 FKE393167:FKF393170 FUA393167:FUB393170 GDW393167:GDX393170 GNS393167:GNT393170 GXO393167:GXP393170 HHK393167:HHL393170 HRG393167:HRH393170 IBC393167:IBD393170 IKY393167:IKZ393170 IUU393167:IUV393170 JEQ393167:JER393170 JOM393167:JON393170 JYI393167:JYJ393170 KIE393167:KIF393170 KSA393167:KSB393170 LBW393167:LBX393170 LLS393167:LLT393170 LVO393167:LVP393170 MFK393167:MFL393170 MPG393167:MPH393170 MZC393167:MZD393170 NIY393167:NIZ393170 NSU393167:NSV393170 OCQ393167:OCR393170 OMM393167:OMN393170 OWI393167:OWJ393170 PGE393167:PGF393170 PQA393167:PQB393170 PZW393167:PZX393170 QJS393167:QJT393170 QTO393167:QTP393170 RDK393167:RDL393170 RNG393167:RNH393170 RXC393167:RXD393170 SGY393167:SGZ393170 SQU393167:SQV393170 TAQ393167:TAR393170 TKM393167:TKN393170 TUI393167:TUJ393170 UEE393167:UEF393170 UOA393167:UOB393170 UXW393167:UXX393170 VHS393167:VHT393170 VRO393167:VRP393170 WBK393167:WBL393170 WLG393167:WLH393170 WVC393167:WVD393170 H458703:I458706 IQ458703:IR458706 SM458703:SN458706 ACI458703:ACJ458706 AME458703:AMF458706 AWA458703:AWB458706 BFW458703:BFX458706 BPS458703:BPT458706 BZO458703:BZP458706 CJK458703:CJL458706 CTG458703:CTH458706 DDC458703:DDD458706 DMY458703:DMZ458706 DWU458703:DWV458706 EGQ458703:EGR458706 EQM458703:EQN458706 FAI458703:FAJ458706 FKE458703:FKF458706 FUA458703:FUB458706 GDW458703:GDX458706 GNS458703:GNT458706 GXO458703:GXP458706 HHK458703:HHL458706 HRG458703:HRH458706 IBC458703:IBD458706 IKY458703:IKZ458706 IUU458703:IUV458706 JEQ458703:JER458706 JOM458703:JON458706 JYI458703:JYJ458706 KIE458703:KIF458706 KSA458703:KSB458706 LBW458703:LBX458706 LLS458703:LLT458706 LVO458703:LVP458706 MFK458703:MFL458706 MPG458703:MPH458706 MZC458703:MZD458706 NIY458703:NIZ458706 NSU458703:NSV458706 OCQ458703:OCR458706 OMM458703:OMN458706 OWI458703:OWJ458706 PGE458703:PGF458706 PQA458703:PQB458706 PZW458703:PZX458706 QJS458703:QJT458706 QTO458703:QTP458706 RDK458703:RDL458706 RNG458703:RNH458706 RXC458703:RXD458706 SGY458703:SGZ458706 SQU458703:SQV458706 TAQ458703:TAR458706 TKM458703:TKN458706 TUI458703:TUJ458706 UEE458703:UEF458706 UOA458703:UOB458706 UXW458703:UXX458706 VHS458703:VHT458706 VRO458703:VRP458706 WBK458703:WBL458706 WLG458703:WLH458706 WVC458703:WVD458706 H524239:I524242 IQ524239:IR524242 SM524239:SN524242 ACI524239:ACJ524242 AME524239:AMF524242 AWA524239:AWB524242 BFW524239:BFX524242 BPS524239:BPT524242 BZO524239:BZP524242 CJK524239:CJL524242 CTG524239:CTH524242 DDC524239:DDD524242 DMY524239:DMZ524242 DWU524239:DWV524242 EGQ524239:EGR524242 EQM524239:EQN524242 FAI524239:FAJ524242 FKE524239:FKF524242 FUA524239:FUB524242 GDW524239:GDX524242 GNS524239:GNT524242 GXO524239:GXP524242 HHK524239:HHL524242 HRG524239:HRH524242 IBC524239:IBD524242 IKY524239:IKZ524242 IUU524239:IUV524242 JEQ524239:JER524242 JOM524239:JON524242 JYI524239:JYJ524242 KIE524239:KIF524242 KSA524239:KSB524242 LBW524239:LBX524242 LLS524239:LLT524242 LVO524239:LVP524242 MFK524239:MFL524242 MPG524239:MPH524242 MZC524239:MZD524242 NIY524239:NIZ524242 NSU524239:NSV524242 OCQ524239:OCR524242 OMM524239:OMN524242 OWI524239:OWJ524242 PGE524239:PGF524242 PQA524239:PQB524242 PZW524239:PZX524242 QJS524239:QJT524242 QTO524239:QTP524242 RDK524239:RDL524242 RNG524239:RNH524242 RXC524239:RXD524242 SGY524239:SGZ524242 SQU524239:SQV524242 TAQ524239:TAR524242 TKM524239:TKN524242 TUI524239:TUJ524242 UEE524239:UEF524242 UOA524239:UOB524242 UXW524239:UXX524242 VHS524239:VHT524242 VRO524239:VRP524242 WBK524239:WBL524242 WLG524239:WLH524242 WVC524239:WVD524242 H589775:I589778 IQ589775:IR589778 SM589775:SN589778 ACI589775:ACJ589778 AME589775:AMF589778 AWA589775:AWB589778 BFW589775:BFX589778 BPS589775:BPT589778 BZO589775:BZP589778 CJK589775:CJL589778 CTG589775:CTH589778 DDC589775:DDD589778 DMY589775:DMZ589778 DWU589775:DWV589778 EGQ589775:EGR589778 EQM589775:EQN589778 FAI589775:FAJ589778 FKE589775:FKF589778 FUA589775:FUB589778 GDW589775:GDX589778 GNS589775:GNT589778 GXO589775:GXP589778 HHK589775:HHL589778 HRG589775:HRH589778 IBC589775:IBD589778 IKY589775:IKZ589778 IUU589775:IUV589778 JEQ589775:JER589778 JOM589775:JON589778 JYI589775:JYJ589778 KIE589775:KIF589778 KSA589775:KSB589778 LBW589775:LBX589778 LLS589775:LLT589778 LVO589775:LVP589778 MFK589775:MFL589778 MPG589775:MPH589778 MZC589775:MZD589778 NIY589775:NIZ589778 NSU589775:NSV589778 OCQ589775:OCR589778 OMM589775:OMN589778 OWI589775:OWJ589778 PGE589775:PGF589778 PQA589775:PQB589778 PZW589775:PZX589778 QJS589775:QJT589778 QTO589775:QTP589778 RDK589775:RDL589778 RNG589775:RNH589778 RXC589775:RXD589778 SGY589775:SGZ589778 SQU589775:SQV589778 TAQ589775:TAR589778 TKM589775:TKN589778 TUI589775:TUJ589778 UEE589775:UEF589778 UOA589775:UOB589778 UXW589775:UXX589778 VHS589775:VHT589778 VRO589775:VRP589778 WBK589775:WBL589778 WLG589775:WLH589778 WVC589775:WVD589778 H655311:I655314 IQ655311:IR655314 SM655311:SN655314 ACI655311:ACJ655314 AME655311:AMF655314 AWA655311:AWB655314 BFW655311:BFX655314 BPS655311:BPT655314 BZO655311:BZP655314 CJK655311:CJL655314 CTG655311:CTH655314 DDC655311:DDD655314 DMY655311:DMZ655314 DWU655311:DWV655314 EGQ655311:EGR655314 EQM655311:EQN655314 FAI655311:FAJ655314 FKE655311:FKF655314 FUA655311:FUB655314 GDW655311:GDX655314 GNS655311:GNT655314 GXO655311:GXP655314 HHK655311:HHL655314 HRG655311:HRH655314 IBC655311:IBD655314 IKY655311:IKZ655314 IUU655311:IUV655314 JEQ655311:JER655314 JOM655311:JON655314 JYI655311:JYJ655314 KIE655311:KIF655314 KSA655311:KSB655314 LBW655311:LBX655314 LLS655311:LLT655314 LVO655311:LVP655314 MFK655311:MFL655314 MPG655311:MPH655314 MZC655311:MZD655314 NIY655311:NIZ655314 NSU655311:NSV655314 OCQ655311:OCR655314 OMM655311:OMN655314 OWI655311:OWJ655314 PGE655311:PGF655314 PQA655311:PQB655314 PZW655311:PZX655314 QJS655311:QJT655314 QTO655311:QTP655314 RDK655311:RDL655314 RNG655311:RNH655314 RXC655311:RXD655314 SGY655311:SGZ655314 SQU655311:SQV655314 TAQ655311:TAR655314 TKM655311:TKN655314 TUI655311:TUJ655314 UEE655311:UEF655314 UOA655311:UOB655314 UXW655311:UXX655314 VHS655311:VHT655314 VRO655311:VRP655314 WBK655311:WBL655314 WLG655311:WLH655314 WVC655311:WVD655314 H720847:I720850 IQ720847:IR720850 SM720847:SN720850 ACI720847:ACJ720850 AME720847:AMF720850 AWA720847:AWB720850 BFW720847:BFX720850 BPS720847:BPT720850 BZO720847:BZP720850 CJK720847:CJL720850 CTG720847:CTH720850 DDC720847:DDD720850 DMY720847:DMZ720850 DWU720847:DWV720850 EGQ720847:EGR720850 EQM720847:EQN720850 FAI720847:FAJ720850 FKE720847:FKF720850 FUA720847:FUB720850 GDW720847:GDX720850 GNS720847:GNT720850 GXO720847:GXP720850 HHK720847:HHL720850 HRG720847:HRH720850 IBC720847:IBD720850 IKY720847:IKZ720850 IUU720847:IUV720850 JEQ720847:JER720850 JOM720847:JON720850 JYI720847:JYJ720850 KIE720847:KIF720850 KSA720847:KSB720850 LBW720847:LBX720850 LLS720847:LLT720850 LVO720847:LVP720850 MFK720847:MFL720850 MPG720847:MPH720850 MZC720847:MZD720850 NIY720847:NIZ720850 NSU720847:NSV720850 OCQ720847:OCR720850 OMM720847:OMN720850 OWI720847:OWJ720850 PGE720847:PGF720850 PQA720847:PQB720850 PZW720847:PZX720850 QJS720847:QJT720850 QTO720847:QTP720850 RDK720847:RDL720850 RNG720847:RNH720850 RXC720847:RXD720850 SGY720847:SGZ720850 SQU720847:SQV720850 TAQ720847:TAR720850 TKM720847:TKN720850 TUI720847:TUJ720850 UEE720847:UEF720850 UOA720847:UOB720850 UXW720847:UXX720850 VHS720847:VHT720850 VRO720847:VRP720850 WBK720847:WBL720850 WLG720847:WLH720850 WVC720847:WVD720850 H786383:I786386 IQ786383:IR786386 SM786383:SN786386 ACI786383:ACJ786386 AME786383:AMF786386 AWA786383:AWB786386 BFW786383:BFX786386 BPS786383:BPT786386 BZO786383:BZP786386 CJK786383:CJL786386 CTG786383:CTH786386 DDC786383:DDD786386 DMY786383:DMZ786386 DWU786383:DWV786386 EGQ786383:EGR786386 EQM786383:EQN786386 FAI786383:FAJ786386 FKE786383:FKF786386 FUA786383:FUB786386 GDW786383:GDX786386 GNS786383:GNT786386 GXO786383:GXP786386 HHK786383:HHL786386 HRG786383:HRH786386 IBC786383:IBD786386 IKY786383:IKZ786386 IUU786383:IUV786386 JEQ786383:JER786386 JOM786383:JON786386 JYI786383:JYJ786386 KIE786383:KIF786386 KSA786383:KSB786386 LBW786383:LBX786386 LLS786383:LLT786386 LVO786383:LVP786386 MFK786383:MFL786386 MPG786383:MPH786386 MZC786383:MZD786386 NIY786383:NIZ786386 NSU786383:NSV786386 OCQ786383:OCR786386 OMM786383:OMN786386 OWI786383:OWJ786386 PGE786383:PGF786386 PQA786383:PQB786386 PZW786383:PZX786386 QJS786383:QJT786386 QTO786383:QTP786386 RDK786383:RDL786386 RNG786383:RNH786386 RXC786383:RXD786386 SGY786383:SGZ786386 SQU786383:SQV786386 TAQ786383:TAR786386 TKM786383:TKN786386 TUI786383:TUJ786386 UEE786383:UEF786386 UOA786383:UOB786386 UXW786383:UXX786386 VHS786383:VHT786386 VRO786383:VRP786386 WBK786383:WBL786386 WLG786383:WLH786386 WVC786383:WVD786386 H851919:I851922 IQ851919:IR851922 SM851919:SN851922 ACI851919:ACJ851922 AME851919:AMF851922 AWA851919:AWB851922 BFW851919:BFX851922 BPS851919:BPT851922 BZO851919:BZP851922 CJK851919:CJL851922 CTG851919:CTH851922 DDC851919:DDD851922 DMY851919:DMZ851922 DWU851919:DWV851922 EGQ851919:EGR851922 EQM851919:EQN851922 FAI851919:FAJ851922 FKE851919:FKF851922 FUA851919:FUB851922 GDW851919:GDX851922 GNS851919:GNT851922 GXO851919:GXP851922 HHK851919:HHL851922 HRG851919:HRH851922 IBC851919:IBD851922 IKY851919:IKZ851922 IUU851919:IUV851922 JEQ851919:JER851922 JOM851919:JON851922 JYI851919:JYJ851922 KIE851919:KIF851922 KSA851919:KSB851922 LBW851919:LBX851922 LLS851919:LLT851922 LVO851919:LVP851922 MFK851919:MFL851922 MPG851919:MPH851922 MZC851919:MZD851922 NIY851919:NIZ851922 NSU851919:NSV851922 OCQ851919:OCR851922 OMM851919:OMN851922 OWI851919:OWJ851922 PGE851919:PGF851922 PQA851919:PQB851922 PZW851919:PZX851922 QJS851919:QJT851922 QTO851919:QTP851922 RDK851919:RDL851922 RNG851919:RNH851922 RXC851919:RXD851922 SGY851919:SGZ851922 SQU851919:SQV851922 TAQ851919:TAR851922 TKM851919:TKN851922 TUI851919:TUJ851922 UEE851919:UEF851922 UOA851919:UOB851922 UXW851919:UXX851922 VHS851919:VHT851922 VRO851919:VRP851922 WBK851919:WBL851922 WLG851919:WLH851922 WVC851919:WVD851922 H917455:I917458 IQ917455:IR917458 SM917455:SN917458 ACI917455:ACJ917458 AME917455:AMF917458 AWA917455:AWB917458 BFW917455:BFX917458 BPS917455:BPT917458 BZO917455:BZP917458 CJK917455:CJL917458 CTG917455:CTH917458 DDC917455:DDD917458 DMY917455:DMZ917458 DWU917455:DWV917458 EGQ917455:EGR917458 EQM917455:EQN917458 FAI917455:FAJ917458 FKE917455:FKF917458 FUA917455:FUB917458 GDW917455:GDX917458 GNS917455:GNT917458 GXO917455:GXP917458 HHK917455:HHL917458 HRG917455:HRH917458 IBC917455:IBD917458 IKY917455:IKZ917458 IUU917455:IUV917458 JEQ917455:JER917458 JOM917455:JON917458 JYI917455:JYJ917458 KIE917455:KIF917458 KSA917455:KSB917458 LBW917455:LBX917458 LLS917455:LLT917458 LVO917455:LVP917458 MFK917455:MFL917458 MPG917455:MPH917458 MZC917455:MZD917458 NIY917455:NIZ917458 NSU917455:NSV917458 OCQ917455:OCR917458 OMM917455:OMN917458 OWI917455:OWJ917458 PGE917455:PGF917458 PQA917455:PQB917458 PZW917455:PZX917458 QJS917455:QJT917458 QTO917455:QTP917458 RDK917455:RDL917458 RNG917455:RNH917458 RXC917455:RXD917458 SGY917455:SGZ917458 SQU917455:SQV917458 TAQ917455:TAR917458 TKM917455:TKN917458 TUI917455:TUJ917458 UEE917455:UEF917458 UOA917455:UOB917458 UXW917455:UXX917458 VHS917455:VHT917458 VRO917455:VRP917458 WBK917455:WBL917458 WLG917455:WLH917458 WVC917455:WVD917458 H982991:I982994 IQ982991:IR982994 SM982991:SN982994 ACI982991:ACJ982994 AME982991:AMF982994 AWA982991:AWB982994 BFW982991:BFX982994 BPS982991:BPT982994 BZO982991:BZP982994 CJK982991:CJL982994 CTG982991:CTH982994 DDC982991:DDD982994 DMY982991:DMZ982994 DWU982991:DWV982994 EGQ982991:EGR982994 EQM982991:EQN982994 FAI982991:FAJ982994 FKE982991:FKF982994 FUA982991:FUB982994 GDW982991:GDX982994 GNS982991:GNT982994 GXO982991:GXP982994 HHK982991:HHL982994 HRG982991:HRH982994 IBC982991:IBD982994 IKY982991:IKZ982994 IUU982991:IUV982994 JEQ982991:JER982994 JOM982991:JON982994 JYI982991:JYJ982994 KIE982991:KIF982994 KSA982991:KSB982994 LBW982991:LBX982994 LLS982991:LLT982994 LVO982991:LVP982994 MFK982991:MFL982994 MPG982991:MPH982994 MZC982991:MZD982994 NIY982991:NIZ982994 NSU982991:NSV982994 OCQ982991:OCR982994 OMM982991:OMN982994 OWI982991:OWJ982994 PGE982991:PGF982994 PQA982991:PQB982994 PZW982991:PZX982994 QJS982991:QJT982994 QTO982991:QTP982994 RDK982991:RDL982994 RNG982991:RNH982994 RXC982991:RXD982994 SGY982991:SGZ982994 SQU982991:SQV982994 TAQ982991:TAR982994 TKM982991:TKN982994 TUI982991:TUJ982994 UEE982991:UEF982994 UOA982991:UOB982994 UXW982991:UXX982994 VHS982991:VHT982994 VRO982991:VRP982994 WBK982991:WBL982994 WLG982991:WLH982994 WVC982991:WVD982994">
      <formula1>0</formula1>
    </dataValidation>
    <dataValidation type="whole" operator="greaterThanOrEqual" allowBlank="1" showInputMessage="1" showErrorMessage="1" errorTitle="Pogrešan upis" error="Dopušten je upis samo pozitivnih cjelobrojnih vrijednosti" sqref="K13">
      <formula1>-10000000</formula1>
    </dataValidation>
  </dataValidations>
  <pageMargins left="0.75" right="0.17" top="1" bottom="1" header="0.5" footer="0.5"/>
  <pageSetup paperSize="9" scale="67" fitToHeight="0" orientation="portrait" r:id="rId1"/>
  <headerFooter alignWithMargins="0"/>
  <ignoredErrors>
    <ignoredError sqref="H20:K20 H48:K48 H91:K91 H98:K98 H24 J23 H26:K35 J25 H37:K40 J36 H22 J21 J92:K92 J22 J24" formulaRange="1"/>
    <ignoredError sqref="H64:K68" listDataValidation="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85" zoomScaleNormal="100" zoomScaleSheetLayoutView="85" workbookViewId="0">
      <selection activeCell="I5" sqref="A1:I1048576"/>
    </sheetView>
  </sheetViews>
  <sheetFormatPr defaultColWidth="9.140625" defaultRowHeight="12.75"/>
  <cols>
    <col min="1" max="7" width="9.140625" style="14"/>
    <col min="8" max="9" width="30.28515625" style="23" customWidth="1"/>
    <col min="10" max="16384" width="9.140625" style="14"/>
  </cols>
  <sheetData>
    <row r="1" spans="1:9">
      <c r="A1" s="240" t="s">
        <v>166</v>
      </c>
      <c r="B1" s="241"/>
      <c r="C1" s="241"/>
      <c r="D1" s="241"/>
      <c r="E1" s="241"/>
      <c r="F1" s="241"/>
      <c r="G1" s="241"/>
      <c r="H1" s="241"/>
      <c r="I1" s="241"/>
    </row>
    <row r="2" spans="1:9">
      <c r="A2" s="242" t="s">
        <v>462</v>
      </c>
      <c r="B2" s="194"/>
      <c r="C2" s="194"/>
      <c r="D2" s="194"/>
      <c r="E2" s="194"/>
      <c r="F2" s="194"/>
      <c r="G2" s="194"/>
      <c r="H2" s="194"/>
      <c r="I2" s="194"/>
    </row>
    <row r="3" spans="1:9">
      <c r="A3" s="244" t="s">
        <v>446</v>
      </c>
      <c r="B3" s="245"/>
      <c r="C3" s="245"/>
      <c r="D3" s="245"/>
      <c r="E3" s="245"/>
      <c r="F3" s="245"/>
      <c r="G3" s="245"/>
      <c r="H3" s="245"/>
      <c r="I3" s="245"/>
    </row>
    <row r="4" spans="1:9">
      <c r="A4" s="243" t="s">
        <v>447</v>
      </c>
      <c r="B4" s="198"/>
      <c r="C4" s="198"/>
      <c r="D4" s="198"/>
      <c r="E4" s="198"/>
      <c r="F4" s="198"/>
      <c r="G4" s="198"/>
      <c r="H4" s="198"/>
      <c r="I4" s="199"/>
    </row>
    <row r="5" spans="1:9" ht="23.25">
      <c r="A5" s="248" t="s">
        <v>2</v>
      </c>
      <c r="B5" s="203"/>
      <c r="C5" s="203"/>
      <c r="D5" s="203"/>
      <c r="E5" s="203"/>
      <c r="F5" s="203"/>
      <c r="G5" s="67" t="s">
        <v>103</v>
      </c>
      <c r="H5" s="68" t="s">
        <v>301</v>
      </c>
      <c r="I5" s="68" t="s">
        <v>279</v>
      </c>
    </row>
    <row r="6" spans="1:9">
      <c r="A6" s="249">
        <v>1</v>
      </c>
      <c r="B6" s="203"/>
      <c r="C6" s="203"/>
      <c r="D6" s="203"/>
      <c r="E6" s="203"/>
      <c r="F6" s="203"/>
      <c r="G6" s="69">
        <v>2</v>
      </c>
      <c r="H6" s="68" t="s">
        <v>167</v>
      </c>
      <c r="I6" s="68" t="s">
        <v>168</v>
      </c>
    </row>
    <row r="7" spans="1:9">
      <c r="A7" s="250" t="s">
        <v>169</v>
      </c>
      <c r="B7" s="250"/>
      <c r="C7" s="250"/>
      <c r="D7" s="250"/>
      <c r="E7" s="250"/>
      <c r="F7" s="250"/>
      <c r="G7" s="250"/>
      <c r="H7" s="250"/>
      <c r="I7" s="250"/>
    </row>
    <row r="8" spans="1:9" ht="12.75" customHeight="1">
      <c r="A8" s="188" t="s">
        <v>170</v>
      </c>
      <c r="B8" s="188"/>
      <c r="C8" s="188"/>
      <c r="D8" s="188"/>
      <c r="E8" s="188"/>
      <c r="F8" s="188"/>
      <c r="G8" s="70">
        <v>1</v>
      </c>
      <c r="H8" s="71">
        <v>-37895</v>
      </c>
      <c r="I8" s="71">
        <v>-288554</v>
      </c>
    </row>
    <row r="9" spans="1:9" ht="12.75" customHeight="1">
      <c r="A9" s="247" t="s">
        <v>171</v>
      </c>
      <c r="B9" s="247"/>
      <c r="C9" s="247"/>
      <c r="D9" s="247"/>
      <c r="E9" s="247"/>
      <c r="F9" s="247"/>
      <c r="G9" s="72">
        <v>2</v>
      </c>
      <c r="H9" s="73">
        <f>H10+H11+H12+H13+H14+H15+H16+H17</f>
        <v>255409</v>
      </c>
      <c r="I9" s="73">
        <f>I10+I11+I12+I13+I14+I15+I16+I17</f>
        <v>351464</v>
      </c>
    </row>
    <row r="10" spans="1:9" ht="12.75" customHeight="1">
      <c r="A10" s="224" t="s">
        <v>172</v>
      </c>
      <c r="B10" s="224"/>
      <c r="C10" s="224"/>
      <c r="D10" s="224"/>
      <c r="E10" s="224"/>
      <c r="F10" s="224"/>
      <c r="G10" s="70">
        <v>3</v>
      </c>
      <c r="H10" s="71">
        <v>223733</v>
      </c>
      <c r="I10" s="71">
        <v>224189</v>
      </c>
    </row>
    <row r="11" spans="1:9" ht="22.15" customHeight="1">
      <c r="A11" s="224" t="s">
        <v>173</v>
      </c>
      <c r="B11" s="224"/>
      <c r="C11" s="224"/>
      <c r="D11" s="224"/>
      <c r="E11" s="224"/>
      <c r="F11" s="224"/>
      <c r="G11" s="70">
        <v>4</v>
      </c>
      <c r="H11" s="71">
        <v>0</v>
      </c>
      <c r="I11" s="71">
        <v>-8</v>
      </c>
    </row>
    <row r="12" spans="1:9" ht="23.45" customHeight="1">
      <c r="A12" s="224" t="s">
        <v>174</v>
      </c>
      <c r="B12" s="224"/>
      <c r="C12" s="224"/>
      <c r="D12" s="224"/>
      <c r="E12" s="224"/>
      <c r="F12" s="224"/>
      <c r="G12" s="70">
        <v>5</v>
      </c>
      <c r="H12" s="71">
        <v>0</v>
      </c>
      <c r="I12" s="71">
        <v>0</v>
      </c>
    </row>
    <row r="13" spans="1:9" ht="12.75" customHeight="1">
      <c r="A13" s="224" t="s">
        <v>175</v>
      </c>
      <c r="B13" s="224"/>
      <c r="C13" s="224"/>
      <c r="D13" s="224"/>
      <c r="E13" s="224"/>
      <c r="F13" s="224"/>
      <c r="G13" s="70">
        <v>6</v>
      </c>
      <c r="H13" s="71">
        <v>-1</v>
      </c>
      <c r="I13" s="71">
        <v>-1</v>
      </c>
    </row>
    <row r="14" spans="1:9" ht="12.75" customHeight="1">
      <c r="A14" s="224" t="s">
        <v>176</v>
      </c>
      <c r="B14" s="224"/>
      <c r="C14" s="224"/>
      <c r="D14" s="224"/>
      <c r="E14" s="224"/>
      <c r="F14" s="224"/>
      <c r="G14" s="70">
        <v>7</v>
      </c>
      <c r="H14" s="71">
        <v>31392</v>
      </c>
      <c r="I14" s="71">
        <v>127284</v>
      </c>
    </row>
    <row r="15" spans="1:9" ht="12.75" customHeight="1">
      <c r="A15" s="224" t="s">
        <v>177</v>
      </c>
      <c r="B15" s="224"/>
      <c r="C15" s="224"/>
      <c r="D15" s="224"/>
      <c r="E15" s="224"/>
      <c r="F15" s="224"/>
      <c r="G15" s="70">
        <v>8</v>
      </c>
      <c r="H15" s="71">
        <v>0</v>
      </c>
      <c r="I15" s="71">
        <v>0</v>
      </c>
    </row>
    <row r="16" spans="1:9" ht="12.75" customHeight="1">
      <c r="A16" s="224" t="s">
        <v>178</v>
      </c>
      <c r="B16" s="224"/>
      <c r="C16" s="224"/>
      <c r="D16" s="224"/>
      <c r="E16" s="224"/>
      <c r="F16" s="224"/>
      <c r="G16" s="70">
        <v>9</v>
      </c>
      <c r="H16" s="71">
        <v>285</v>
      </c>
      <c r="I16" s="71">
        <v>0</v>
      </c>
    </row>
    <row r="17" spans="1:9" ht="25.15" customHeight="1">
      <c r="A17" s="224" t="s">
        <v>179</v>
      </c>
      <c r="B17" s="224"/>
      <c r="C17" s="224"/>
      <c r="D17" s="224"/>
      <c r="E17" s="224"/>
      <c r="F17" s="224"/>
      <c r="G17" s="70">
        <v>10</v>
      </c>
      <c r="H17" s="71">
        <v>0</v>
      </c>
      <c r="I17" s="71">
        <v>0</v>
      </c>
    </row>
    <row r="18" spans="1:9" ht="28.15" customHeight="1">
      <c r="A18" s="246" t="s">
        <v>306</v>
      </c>
      <c r="B18" s="246"/>
      <c r="C18" s="246"/>
      <c r="D18" s="246"/>
      <c r="E18" s="246"/>
      <c r="F18" s="246"/>
      <c r="G18" s="72">
        <v>11</v>
      </c>
      <c r="H18" s="73">
        <f>H8+H9</f>
        <v>217514</v>
      </c>
      <c r="I18" s="73">
        <f>I8+I9</f>
        <v>62910</v>
      </c>
    </row>
    <row r="19" spans="1:9" ht="12.75" customHeight="1">
      <c r="A19" s="247" t="s">
        <v>180</v>
      </c>
      <c r="B19" s="247"/>
      <c r="C19" s="247"/>
      <c r="D19" s="247"/>
      <c r="E19" s="247"/>
      <c r="F19" s="247"/>
      <c r="G19" s="72">
        <v>12</v>
      </c>
      <c r="H19" s="73">
        <f>H20+H21+H22+H23</f>
        <v>-362142</v>
      </c>
      <c r="I19" s="73">
        <f>I20+I21+I22+I23</f>
        <v>296679</v>
      </c>
    </row>
    <row r="20" spans="1:9" ht="12.75" customHeight="1">
      <c r="A20" s="224" t="s">
        <v>181</v>
      </c>
      <c r="B20" s="224"/>
      <c r="C20" s="224"/>
      <c r="D20" s="224"/>
      <c r="E20" s="224"/>
      <c r="F20" s="224"/>
      <c r="G20" s="70">
        <v>13</v>
      </c>
      <c r="H20" s="71">
        <v>-196398</v>
      </c>
      <c r="I20" s="71">
        <v>39559</v>
      </c>
    </row>
    <row r="21" spans="1:9" ht="12.75" customHeight="1">
      <c r="A21" s="224" t="s">
        <v>182</v>
      </c>
      <c r="B21" s="224"/>
      <c r="C21" s="224"/>
      <c r="D21" s="224"/>
      <c r="E21" s="224"/>
      <c r="F21" s="224"/>
      <c r="G21" s="70">
        <v>14</v>
      </c>
      <c r="H21" s="71">
        <v>604001</v>
      </c>
      <c r="I21" s="71">
        <v>25463</v>
      </c>
    </row>
    <row r="22" spans="1:9" ht="12.75" customHeight="1">
      <c r="A22" s="224" t="s">
        <v>183</v>
      </c>
      <c r="B22" s="224"/>
      <c r="C22" s="224"/>
      <c r="D22" s="224"/>
      <c r="E22" s="224"/>
      <c r="F22" s="224"/>
      <c r="G22" s="70">
        <v>15</v>
      </c>
      <c r="H22" s="71">
        <v>-769745</v>
      </c>
      <c r="I22" s="71">
        <v>231657</v>
      </c>
    </row>
    <row r="23" spans="1:9" ht="12.75" customHeight="1">
      <c r="A23" s="224" t="s">
        <v>184</v>
      </c>
      <c r="B23" s="224"/>
      <c r="C23" s="224"/>
      <c r="D23" s="224"/>
      <c r="E23" s="224"/>
      <c r="F23" s="224"/>
      <c r="G23" s="70">
        <v>16</v>
      </c>
      <c r="H23" s="71">
        <v>0</v>
      </c>
      <c r="I23" s="71">
        <v>0</v>
      </c>
    </row>
    <row r="24" spans="1:9" ht="12.75" customHeight="1">
      <c r="A24" s="246" t="s">
        <v>185</v>
      </c>
      <c r="B24" s="246"/>
      <c r="C24" s="246"/>
      <c r="D24" s="246"/>
      <c r="E24" s="246"/>
      <c r="F24" s="246"/>
      <c r="G24" s="72">
        <v>17</v>
      </c>
      <c r="H24" s="73">
        <f>H18+H19</f>
        <v>-144628</v>
      </c>
      <c r="I24" s="73">
        <f>I18+I19</f>
        <v>359589</v>
      </c>
    </row>
    <row r="25" spans="1:9" ht="12.75" customHeight="1">
      <c r="A25" s="188" t="s">
        <v>186</v>
      </c>
      <c r="B25" s="188"/>
      <c r="C25" s="188"/>
      <c r="D25" s="188"/>
      <c r="E25" s="188"/>
      <c r="F25" s="188"/>
      <c r="G25" s="70">
        <v>18</v>
      </c>
      <c r="H25" s="71">
        <v>-47701</v>
      </c>
      <c r="I25" s="71">
        <v>-203146</v>
      </c>
    </row>
    <row r="26" spans="1:9" ht="12.75" customHeight="1">
      <c r="A26" s="188" t="s">
        <v>187</v>
      </c>
      <c r="B26" s="188"/>
      <c r="C26" s="188"/>
      <c r="D26" s="188"/>
      <c r="E26" s="188"/>
      <c r="F26" s="188"/>
      <c r="G26" s="70">
        <v>19</v>
      </c>
      <c r="H26" s="71">
        <v>0</v>
      </c>
      <c r="I26" s="71">
        <v>0</v>
      </c>
    </row>
    <row r="27" spans="1:9" ht="25.9" customHeight="1">
      <c r="A27" s="251" t="s">
        <v>188</v>
      </c>
      <c r="B27" s="251"/>
      <c r="C27" s="251"/>
      <c r="D27" s="251"/>
      <c r="E27" s="251"/>
      <c r="F27" s="251"/>
      <c r="G27" s="72">
        <v>20</v>
      </c>
      <c r="H27" s="73">
        <f>H24+H25+H26</f>
        <v>-192329</v>
      </c>
      <c r="I27" s="73">
        <f>I24+I25+I26</f>
        <v>156443</v>
      </c>
    </row>
    <row r="28" spans="1:9">
      <c r="A28" s="250" t="s">
        <v>189</v>
      </c>
      <c r="B28" s="250"/>
      <c r="C28" s="250"/>
      <c r="D28" s="250"/>
      <c r="E28" s="250"/>
      <c r="F28" s="250"/>
      <c r="G28" s="250"/>
      <c r="H28" s="250"/>
      <c r="I28" s="250"/>
    </row>
    <row r="29" spans="1:9" ht="30.6" customHeight="1">
      <c r="A29" s="188" t="s">
        <v>190</v>
      </c>
      <c r="B29" s="188"/>
      <c r="C29" s="188"/>
      <c r="D29" s="188"/>
      <c r="E29" s="188"/>
      <c r="F29" s="188"/>
      <c r="G29" s="70">
        <v>21</v>
      </c>
      <c r="H29" s="74">
        <v>318158</v>
      </c>
      <c r="I29" s="74">
        <v>0</v>
      </c>
    </row>
    <row r="30" spans="1:9" ht="12.75" customHeight="1">
      <c r="A30" s="188" t="s">
        <v>191</v>
      </c>
      <c r="B30" s="188"/>
      <c r="C30" s="188"/>
      <c r="D30" s="188"/>
      <c r="E30" s="188"/>
      <c r="F30" s="188"/>
      <c r="G30" s="70">
        <v>22</v>
      </c>
      <c r="H30" s="74">
        <v>0</v>
      </c>
      <c r="I30" s="74">
        <v>0</v>
      </c>
    </row>
    <row r="31" spans="1:9" ht="12.75" customHeight="1">
      <c r="A31" s="188" t="s">
        <v>192</v>
      </c>
      <c r="B31" s="188"/>
      <c r="C31" s="188"/>
      <c r="D31" s="188"/>
      <c r="E31" s="188"/>
      <c r="F31" s="188"/>
      <c r="G31" s="70">
        <v>23</v>
      </c>
      <c r="H31" s="74">
        <v>4</v>
      </c>
      <c r="I31" s="74">
        <v>0</v>
      </c>
    </row>
    <row r="32" spans="1:9" ht="12.75" customHeight="1">
      <c r="A32" s="188" t="s">
        <v>193</v>
      </c>
      <c r="B32" s="188"/>
      <c r="C32" s="188"/>
      <c r="D32" s="188"/>
      <c r="E32" s="188"/>
      <c r="F32" s="188"/>
      <c r="G32" s="70">
        <v>24</v>
      </c>
      <c r="H32" s="74">
        <v>0</v>
      </c>
      <c r="I32" s="74">
        <v>0</v>
      </c>
    </row>
    <row r="33" spans="1:9" ht="12.75" customHeight="1">
      <c r="A33" s="188" t="s">
        <v>194</v>
      </c>
      <c r="B33" s="188"/>
      <c r="C33" s="188"/>
      <c r="D33" s="188"/>
      <c r="E33" s="188"/>
      <c r="F33" s="188"/>
      <c r="G33" s="70">
        <v>25</v>
      </c>
      <c r="H33" s="74">
        <v>8241</v>
      </c>
      <c r="I33" s="74">
        <v>0</v>
      </c>
    </row>
    <row r="34" spans="1:9" ht="12.75" customHeight="1">
      <c r="A34" s="188" t="s">
        <v>195</v>
      </c>
      <c r="B34" s="188"/>
      <c r="C34" s="188"/>
      <c r="D34" s="188"/>
      <c r="E34" s="188"/>
      <c r="F34" s="188"/>
      <c r="G34" s="70">
        <v>26</v>
      </c>
      <c r="H34" s="74">
        <v>332</v>
      </c>
      <c r="I34" s="74">
        <v>152963</v>
      </c>
    </row>
    <row r="35" spans="1:9" ht="26.45" customHeight="1">
      <c r="A35" s="246" t="s">
        <v>196</v>
      </c>
      <c r="B35" s="246"/>
      <c r="C35" s="246"/>
      <c r="D35" s="246"/>
      <c r="E35" s="246"/>
      <c r="F35" s="246"/>
      <c r="G35" s="72">
        <v>27</v>
      </c>
      <c r="H35" s="75">
        <f>H29+H30+H31+H32+H33+H34</f>
        <v>326735</v>
      </c>
      <c r="I35" s="75">
        <f>I29+I30+I31+I32+I33+I34</f>
        <v>152963</v>
      </c>
    </row>
    <row r="36" spans="1:9" ht="22.9" customHeight="1">
      <c r="A36" s="188" t="s">
        <v>197</v>
      </c>
      <c r="B36" s="188"/>
      <c r="C36" s="188"/>
      <c r="D36" s="188"/>
      <c r="E36" s="188"/>
      <c r="F36" s="188"/>
      <c r="G36" s="70">
        <v>28</v>
      </c>
      <c r="H36" s="74">
        <v>-2735</v>
      </c>
      <c r="I36" s="74">
        <v>-43277</v>
      </c>
    </row>
    <row r="37" spans="1:9" ht="12.75" customHeight="1">
      <c r="A37" s="188" t="s">
        <v>198</v>
      </c>
      <c r="B37" s="188"/>
      <c r="C37" s="188"/>
      <c r="D37" s="188"/>
      <c r="E37" s="188"/>
      <c r="F37" s="188"/>
      <c r="G37" s="70">
        <v>29</v>
      </c>
      <c r="H37" s="74">
        <v>0</v>
      </c>
      <c r="I37" s="74">
        <v>0</v>
      </c>
    </row>
    <row r="38" spans="1:9" ht="12.75" customHeight="1">
      <c r="A38" s="188" t="s">
        <v>199</v>
      </c>
      <c r="B38" s="188"/>
      <c r="C38" s="188"/>
      <c r="D38" s="188"/>
      <c r="E38" s="188"/>
      <c r="F38" s="188"/>
      <c r="G38" s="70">
        <v>30</v>
      </c>
      <c r="H38" s="74">
        <v>-12201</v>
      </c>
      <c r="I38" s="74">
        <v>0</v>
      </c>
    </row>
    <row r="39" spans="1:9" ht="12.75" customHeight="1">
      <c r="A39" s="188" t="s">
        <v>200</v>
      </c>
      <c r="B39" s="188"/>
      <c r="C39" s="188"/>
      <c r="D39" s="188"/>
      <c r="E39" s="188"/>
      <c r="F39" s="188"/>
      <c r="G39" s="70">
        <v>31</v>
      </c>
      <c r="H39" s="74">
        <v>0</v>
      </c>
      <c r="I39" s="74">
        <v>0</v>
      </c>
    </row>
    <row r="40" spans="1:9" ht="12.75" customHeight="1">
      <c r="A40" s="188" t="s">
        <v>201</v>
      </c>
      <c r="B40" s="188"/>
      <c r="C40" s="188"/>
      <c r="D40" s="188"/>
      <c r="E40" s="188"/>
      <c r="F40" s="188"/>
      <c r="G40" s="70">
        <v>32</v>
      </c>
      <c r="H40" s="74">
        <v>-26096</v>
      </c>
      <c r="I40" s="74">
        <v>-4097</v>
      </c>
    </row>
    <row r="41" spans="1:9" ht="24" customHeight="1">
      <c r="A41" s="246" t="s">
        <v>202</v>
      </c>
      <c r="B41" s="246"/>
      <c r="C41" s="246"/>
      <c r="D41" s="246"/>
      <c r="E41" s="246"/>
      <c r="F41" s="246"/>
      <c r="G41" s="72">
        <v>33</v>
      </c>
      <c r="H41" s="75">
        <f>H36+H37+H38+H39+H40</f>
        <v>-41032</v>
      </c>
      <c r="I41" s="75">
        <f>I36+I37+I38+I39+I40</f>
        <v>-47374</v>
      </c>
    </row>
    <row r="42" spans="1:9" ht="29.45" customHeight="1">
      <c r="A42" s="251" t="s">
        <v>203</v>
      </c>
      <c r="B42" s="251"/>
      <c r="C42" s="251"/>
      <c r="D42" s="251"/>
      <c r="E42" s="251"/>
      <c r="F42" s="251"/>
      <c r="G42" s="72">
        <v>34</v>
      </c>
      <c r="H42" s="75">
        <f>H35+H41</f>
        <v>285703</v>
      </c>
      <c r="I42" s="75">
        <f>I35+I41</f>
        <v>105589</v>
      </c>
    </row>
    <row r="43" spans="1:9">
      <c r="A43" s="250" t="s">
        <v>204</v>
      </c>
      <c r="B43" s="250"/>
      <c r="C43" s="250"/>
      <c r="D43" s="250"/>
      <c r="E43" s="250"/>
      <c r="F43" s="250"/>
      <c r="G43" s="250"/>
      <c r="H43" s="250"/>
      <c r="I43" s="250"/>
    </row>
    <row r="44" spans="1:9" ht="12.75" customHeight="1">
      <c r="A44" s="188" t="s">
        <v>205</v>
      </c>
      <c r="B44" s="188"/>
      <c r="C44" s="188"/>
      <c r="D44" s="188"/>
      <c r="E44" s="188"/>
      <c r="F44" s="188"/>
      <c r="G44" s="70">
        <v>35</v>
      </c>
      <c r="H44" s="74">
        <v>0</v>
      </c>
      <c r="I44" s="74">
        <v>0</v>
      </c>
    </row>
    <row r="45" spans="1:9" ht="25.15" customHeight="1">
      <c r="A45" s="188" t="s">
        <v>206</v>
      </c>
      <c r="B45" s="188"/>
      <c r="C45" s="188"/>
      <c r="D45" s="188"/>
      <c r="E45" s="188"/>
      <c r="F45" s="188"/>
      <c r="G45" s="70">
        <v>36</v>
      </c>
      <c r="H45" s="74">
        <v>0</v>
      </c>
      <c r="I45" s="74">
        <v>0</v>
      </c>
    </row>
    <row r="46" spans="1:9" ht="12.75" customHeight="1">
      <c r="A46" s="188" t="s">
        <v>207</v>
      </c>
      <c r="B46" s="188"/>
      <c r="C46" s="188"/>
      <c r="D46" s="188"/>
      <c r="E46" s="188"/>
      <c r="F46" s="188"/>
      <c r="G46" s="70">
        <v>37</v>
      </c>
      <c r="H46" s="74">
        <v>103263</v>
      </c>
      <c r="I46" s="74">
        <v>0</v>
      </c>
    </row>
    <row r="47" spans="1:9" ht="12.75" customHeight="1">
      <c r="A47" s="188" t="s">
        <v>208</v>
      </c>
      <c r="B47" s="188"/>
      <c r="C47" s="188"/>
      <c r="D47" s="188"/>
      <c r="E47" s="188"/>
      <c r="F47" s="188"/>
      <c r="G47" s="70">
        <v>38</v>
      </c>
      <c r="H47" s="74">
        <v>0</v>
      </c>
      <c r="I47" s="74">
        <v>44622</v>
      </c>
    </row>
    <row r="48" spans="1:9" ht="22.15" customHeight="1">
      <c r="A48" s="246" t="s">
        <v>209</v>
      </c>
      <c r="B48" s="246"/>
      <c r="C48" s="246"/>
      <c r="D48" s="246"/>
      <c r="E48" s="246"/>
      <c r="F48" s="246"/>
      <c r="G48" s="72">
        <v>39</v>
      </c>
      <c r="H48" s="75">
        <f>H44+H45+H46+H47</f>
        <v>103263</v>
      </c>
      <c r="I48" s="75">
        <f>I44+I45+I46+I47</f>
        <v>44622</v>
      </c>
    </row>
    <row r="49" spans="1:9" ht="24.6" customHeight="1">
      <c r="A49" s="188" t="s">
        <v>305</v>
      </c>
      <c r="B49" s="188"/>
      <c r="C49" s="188"/>
      <c r="D49" s="188"/>
      <c r="E49" s="188"/>
      <c r="F49" s="188"/>
      <c r="G49" s="70">
        <v>40</v>
      </c>
      <c r="H49" s="74">
        <v>-180571</v>
      </c>
      <c r="I49" s="74">
        <v>-214258</v>
      </c>
    </row>
    <row r="50" spans="1:9" ht="12.75" customHeight="1">
      <c r="A50" s="188" t="s">
        <v>210</v>
      </c>
      <c r="B50" s="188"/>
      <c r="C50" s="188"/>
      <c r="D50" s="188"/>
      <c r="E50" s="188"/>
      <c r="F50" s="188"/>
      <c r="G50" s="70">
        <v>41</v>
      </c>
      <c r="H50" s="74">
        <v>0</v>
      </c>
      <c r="I50" s="74">
        <v>0</v>
      </c>
    </row>
    <row r="51" spans="1:9" ht="12.75" customHeight="1">
      <c r="A51" s="188" t="s">
        <v>211</v>
      </c>
      <c r="B51" s="188"/>
      <c r="C51" s="188"/>
      <c r="D51" s="188"/>
      <c r="E51" s="188"/>
      <c r="F51" s="188"/>
      <c r="G51" s="70">
        <v>42</v>
      </c>
      <c r="H51" s="74">
        <v>0</v>
      </c>
      <c r="I51" s="74">
        <v>0</v>
      </c>
    </row>
    <row r="52" spans="1:9" ht="22.9" customHeight="1">
      <c r="A52" s="188" t="s">
        <v>212</v>
      </c>
      <c r="B52" s="188"/>
      <c r="C52" s="188"/>
      <c r="D52" s="188"/>
      <c r="E52" s="188"/>
      <c r="F52" s="188"/>
      <c r="G52" s="70">
        <v>43</v>
      </c>
      <c r="H52" s="74">
        <v>0</v>
      </c>
      <c r="I52" s="74">
        <v>0</v>
      </c>
    </row>
    <row r="53" spans="1:9" ht="12.75" customHeight="1">
      <c r="A53" s="188" t="s">
        <v>213</v>
      </c>
      <c r="B53" s="188"/>
      <c r="C53" s="188"/>
      <c r="D53" s="188"/>
      <c r="E53" s="188"/>
      <c r="F53" s="188"/>
      <c r="G53" s="70">
        <v>44</v>
      </c>
      <c r="H53" s="74">
        <v>-14</v>
      </c>
      <c r="I53" s="74">
        <v>0</v>
      </c>
    </row>
    <row r="54" spans="1:9" ht="30.6" customHeight="1">
      <c r="A54" s="246" t="s">
        <v>214</v>
      </c>
      <c r="B54" s="246"/>
      <c r="C54" s="246"/>
      <c r="D54" s="246"/>
      <c r="E54" s="246"/>
      <c r="F54" s="246"/>
      <c r="G54" s="72">
        <v>45</v>
      </c>
      <c r="H54" s="75">
        <f>H49+H50+H51+H52+H53</f>
        <v>-180585</v>
      </c>
      <c r="I54" s="75">
        <f>I49+I50+I51+I52+I53</f>
        <v>-214258</v>
      </c>
    </row>
    <row r="55" spans="1:9" ht="29.45" customHeight="1">
      <c r="A55" s="251" t="s">
        <v>215</v>
      </c>
      <c r="B55" s="251"/>
      <c r="C55" s="251"/>
      <c r="D55" s="251"/>
      <c r="E55" s="251"/>
      <c r="F55" s="251"/>
      <c r="G55" s="72">
        <v>46</v>
      </c>
      <c r="H55" s="75">
        <f>H48+H54</f>
        <v>-77322</v>
      </c>
      <c r="I55" s="75">
        <f>I48+I54</f>
        <v>-169636</v>
      </c>
    </row>
    <row r="56" spans="1:9">
      <c r="A56" s="188" t="s">
        <v>216</v>
      </c>
      <c r="B56" s="188"/>
      <c r="C56" s="188"/>
      <c r="D56" s="188"/>
      <c r="E56" s="188"/>
      <c r="F56" s="188"/>
      <c r="G56" s="70">
        <v>47</v>
      </c>
      <c r="H56" s="74">
        <v>0</v>
      </c>
      <c r="I56" s="74">
        <v>0</v>
      </c>
    </row>
    <row r="57" spans="1:9" ht="26.45" customHeight="1">
      <c r="A57" s="251" t="s">
        <v>217</v>
      </c>
      <c r="B57" s="251"/>
      <c r="C57" s="251"/>
      <c r="D57" s="251"/>
      <c r="E57" s="251"/>
      <c r="F57" s="251"/>
      <c r="G57" s="72">
        <v>48</v>
      </c>
      <c r="H57" s="75">
        <f>H27+H42+H55+H56</f>
        <v>16052</v>
      </c>
      <c r="I57" s="75">
        <f>I27+I42+I55+I56</f>
        <v>92396</v>
      </c>
    </row>
    <row r="58" spans="1:9">
      <c r="A58" s="252" t="s">
        <v>218</v>
      </c>
      <c r="B58" s="252"/>
      <c r="C58" s="252"/>
      <c r="D58" s="252"/>
      <c r="E58" s="252"/>
      <c r="F58" s="252"/>
      <c r="G58" s="70">
        <v>49</v>
      </c>
      <c r="H58" s="74">
        <v>35289</v>
      </c>
      <c r="I58" s="74">
        <v>85091</v>
      </c>
    </row>
    <row r="59" spans="1:9" ht="31.15" customHeight="1">
      <c r="A59" s="251" t="s">
        <v>219</v>
      </c>
      <c r="B59" s="251"/>
      <c r="C59" s="251"/>
      <c r="D59" s="251"/>
      <c r="E59" s="251"/>
      <c r="F59" s="251"/>
      <c r="G59" s="72">
        <v>50</v>
      </c>
      <c r="H59" s="75">
        <f>H57+H58</f>
        <v>51341</v>
      </c>
      <c r="I59" s="75">
        <f>I57+I58</f>
        <v>177487</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85" zoomScaleNormal="100" zoomScaleSheetLayoutView="85" workbookViewId="0">
      <selection activeCell="H23" sqref="H23"/>
    </sheetView>
  </sheetViews>
  <sheetFormatPr defaultRowHeight="12.75"/>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c r="A1" s="240" t="s">
        <v>220</v>
      </c>
      <c r="B1" s="241"/>
      <c r="C1" s="241"/>
      <c r="D1" s="241"/>
      <c r="E1" s="241"/>
      <c r="F1" s="241"/>
      <c r="G1" s="241"/>
      <c r="H1" s="241"/>
      <c r="I1" s="241"/>
    </row>
    <row r="2" spans="1:9" ht="12.75" customHeight="1">
      <c r="A2" s="242" t="s">
        <v>461</v>
      </c>
      <c r="B2" s="194"/>
      <c r="C2" s="194"/>
      <c r="D2" s="194"/>
      <c r="E2" s="194"/>
      <c r="F2" s="194"/>
      <c r="G2" s="194"/>
      <c r="H2" s="194"/>
      <c r="I2" s="194"/>
    </row>
    <row r="3" spans="1:9">
      <c r="A3" s="266" t="s">
        <v>446</v>
      </c>
      <c r="B3" s="267"/>
      <c r="C3" s="267"/>
      <c r="D3" s="267"/>
      <c r="E3" s="267"/>
      <c r="F3" s="267"/>
      <c r="G3" s="267"/>
      <c r="H3" s="267"/>
      <c r="I3" s="267"/>
    </row>
    <row r="4" spans="1:9">
      <c r="A4" s="243" t="s">
        <v>447</v>
      </c>
      <c r="B4" s="198"/>
      <c r="C4" s="198"/>
      <c r="D4" s="198"/>
      <c r="E4" s="198"/>
      <c r="F4" s="198"/>
      <c r="G4" s="198"/>
      <c r="H4" s="198"/>
      <c r="I4" s="199"/>
    </row>
    <row r="5" spans="1:9" ht="24" thickBot="1">
      <c r="A5" s="253" t="s">
        <v>2</v>
      </c>
      <c r="B5" s="254"/>
      <c r="C5" s="254"/>
      <c r="D5" s="254"/>
      <c r="E5" s="254"/>
      <c r="F5" s="255"/>
      <c r="G5" s="15" t="s">
        <v>103</v>
      </c>
      <c r="H5" s="21" t="s">
        <v>301</v>
      </c>
      <c r="I5" s="21" t="s">
        <v>279</v>
      </c>
    </row>
    <row r="6" spans="1:9">
      <c r="A6" s="270">
        <v>1</v>
      </c>
      <c r="B6" s="271"/>
      <c r="C6" s="271"/>
      <c r="D6" s="271"/>
      <c r="E6" s="271"/>
      <c r="F6" s="272"/>
      <c r="G6" s="16">
        <v>2</v>
      </c>
      <c r="H6" s="22" t="s">
        <v>167</v>
      </c>
      <c r="I6" s="22" t="s">
        <v>168</v>
      </c>
    </row>
    <row r="7" spans="1:9">
      <c r="A7" s="260" t="s">
        <v>169</v>
      </c>
      <c r="B7" s="261"/>
      <c r="C7" s="261"/>
      <c r="D7" s="261"/>
      <c r="E7" s="261"/>
      <c r="F7" s="261"/>
      <c r="G7" s="261"/>
      <c r="H7" s="261"/>
      <c r="I7" s="262"/>
    </row>
    <row r="8" spans="1:9">
      <c r="A8" s="264" t="s">
        <v>221</v>
      </c>
      <c r="B8" s="264"/>
      <c r="C8" s="264"/>
      <c r="D8" s="264"/>
      <c r="E8" s="264"/>
      <c r="F8" s="264"/>
      <c r="G8" s="17">
        <v>1</v>
      </c>
      <c r="H8" s="24">
        <v>0</v>
      </c>
      <c r="I8" s="24">
        <v>0</v>
      </c>
    </row>
    <row r="9" spans="1:9">
      <c r="A9" s="257" t="s">
        <v>222</v>
      </c>
      <c r="B9" s="257"/>
      <c r="C9" s="257"/>
      <c r="D9" s="257"/>
      <c r="E9" s="257"/>
      <c r="F9" s="257"/>
      <c r="G9" s="18">
        <v>2</v>
      </c>
      <c r="H9" s="25">
        <v>0</v>
      </c>
      <c r="I9" s="25">
        <v>0</v>
      </c>
    </row>
    <row r="10" spans="1:9">
      <c r="A10" s="257" t="s">
        <v>223</v>
      </c>
      <c r="B10" s="257"/>
      <c r="C10" s="257"/>
      <c r="D10" s="257"/>
      <c r="E10" s="257"/>
      <c r="F10" s="257"/>
      <c r="G10" s="18">
        <v>3</v>
      </c>
      <c r="H10" s="25">
        <v>0</v>
      </c>
      <c r="I10" s="25">
        <v>0</v>
      </c>
    </row>
    <row r="11" spans="1:9">
      <c r="A11" s="257" t="s">
        <v>224</v>
      </c>
      <c r="B11" s="257"/>
      <c r="C11" s="257"/>
      <c r="D11" s="257"/>
      <c r="E11" s="257"/>
      <c r="F11" s="257"/>
      <c r="G11" s="18">
        <v>4</v>
      </c>
      <c r="H11" s="25">
        <v>0</v>
      </c>
      <c r="I11" s="25">
        <v>0</v>
      </c>
    </row>
    <row r="12" spans="1:9">
      <c r="A12" s="257" t="s">
        <v>392</v>
      </c>
      <c r="B12" s="257"/>
      <c r="C12" s="257"/>
      <c r="D12" s="257"/>
      <c r="E12" s="257"/>
      <c r="F12" s="257"/>
      <c r="G12" s="18">
        <v>5</v>
      </c>
      <c r="H12" s="25">
        <v>0</v>
      </c>
      <c r="I12" s="25">
        <v>0</v>
      </c>
    </row>
    <row r="13" spans="1:9">
      <c r="A13" s="265" t="s">
        <v>393</v>
      </c>
      <c r="B13" s="265"/>
      <c r="C13" s="265"/>
      <c r="D13" s="265"/>
      <c r="E13" s="265"/>
      <c r="F13" s="265"/>
      <c r="G13" s="60">
        <v>6</v>
      </c>
      <c r="H13" s="63">
        <f>SUM(H8:H12)</f>
        <v>0</v>
      </c>
      <c r="I13" s="63">
        <f>SUM(I8:I12)</f>
        <v>0</v>
      </c>
    </row>
    <row r="14" spans="1:9" ht="12.75" customHeight="1">
      <c r="A14" s="257" t="s">
        <v>394</v>
      </c>
      <c r="B14" s="257"/>
      <c r="C14" s="257"/>
      <c r="D14" s="257"/>
      <c r="E14" s="257"/>
      <c r="F14" s="257"/>
      <c r="G14" s="18">
        <v>7</v>
      </c>
      <c r="H14" s="25">
        <v>0</v>
      </c>
      <c r="I14" s="25">
        <v>0</v>
      </c>
    </row>
    <row r="15" spans="1:9" ht="12.75" customHeight="1">
      <c r="A15" s="257" t="s">
        <v>395</v>
      </c>
      <c r="B15" s="257"/>
      <c r="C15" s="257"/>
      <c r="D15" s="257"/>
      <c r="E15" s="257"/>
      <c r="F15" s="257"/>
      <c r="G15" s="18">
        <v>8</v>
      </c>
      <c r="H15" s="25">
        <v>0</v>
      </c>
      <c r="I15" s="25">
        <v>0</v>
      </c>
    </row>
    <row r="16" spans="1:9" ht="12.75" customHeight="1">
      <c r="A16" s="257" t="s">
        <v>396</v>
      </c>
      <c r="B16" s="257"/>
      <c r="C16" s="257"/>
      <c r="D16" s="257"/>
      <c r="E16" s="257"/>
      <c r="F16" s="257"/>
      <c r="G16" s="18">
        <v>9</v>
      </c>
      <c r="H16" s="25">
        <v>0</v>
      </c>
      <c r="I16" s="25">
        <v>0</v>
      </c>
    </row>
    <row r="17" spans="1:9" ht="12.75" customHeight="1">
      <c r="A17" s="257" t="s">
        <v>397</v>
      </c>
      <c r="B17" s="257"/>
      <c r="C17" s="257"/>
      <c r="D17" s="257"/>
      <c r="E17" s="257"/>
      <c r="F17" s="257"/>
      <c r="G17" s="18">
        <v>10</v>
      </c>
      <c r="H17" s="25">
        <v>0</v>
      </c>
      <c r="I17" s="25">
        <v>0</v>
      </c>
    </row>
    <row r="18" spans="1:9" ht="12.75" customHeight="1">
      <c r="A18" s="257" t="s">
        <v>398</v>
      </c>
      <c r="B18" s="257"/>
      <c r="C18" s="257"/>
      <c r="D18" s="257"/>
      <c r="E18" s="257"/>
      <c r="F18" s="257"/>
      <c r="G18" s="18">
        <v>11</v>
      </c>
      <c r="H18" s="25">
        <v>0</v>
      </c>
      <c r="I18" s="25">
        <v>0</v>
      </c>
    </row>
    <row r="19" spans="1:9" ht="12.75" customHeight="1">
      <c r="A19" s="257" t="s">
        <v>399</v>
      </c>
      <c r="B19" s="257"/>
      <c r="C19" s="257"/>
      <c r="D19" s="257"/>
      <c r="E19" s="257"/>
      <c r="F19" s="257"/>
      <c r="G19" s="18">
        <v>12</v>
      </c>
      <c r="H19" s="25">
        <v>0</v>
      </c>
      <c r="I19" s="25">
        <v>0</v>
      </c>
    </row>
    <row r="20" spans="1:9" ht="26.25" customHeight="1">
      <c r="A20" s="265" t="s">
        <v>400</v>
      </c>
      <c r="B20" s="265"/>
      <c r="C20" s="265"/>
      <c r="D20" s="265"/>
      <c r="E20" s="265"/>
      <c r="F20" s="265"/>
      <c r="G20" s="60">
        <v>13</v>
      </c>
      <c r="H20" s="63">
        <f>SUM(H14:H19)</f>
        <v>0</v>
      </c>
      <c r="I20" s="63">
        <f>SUM(I14:I19)</f>
        <v>0</v>
      </c>
    </row>
    <row r="21" spans="1:9" ht="27.6" customHeight="1">
      <c r="A21" s="263" t="s">
        <v>401</v>
      </c>
      <c r="B21" s="263"/>
      <c r="C21" s="263"/>
      <c r="D21" s="263"/>
      <c r="E21" s="263"/>
      <c r="F21" s="263"/>
      <c r="G21" s="61">
        <v>14</v>
      </c>
      <c r="H21" s="26">
        <f>H13+H20</f>
        <v>0</v>
      </c>
      <c r="I21" s="26">
        <f>I13+I20</f>
        <v>0</v>
      </c>
    </row>
    <row r="22" spans="1:9">
      <c r="A22" s="260" t="s">
        <v>189</v>
      </c>
      <c r="B22" s="261"/>
      <c r="C22" s="261"/>
      <c r="D22" s="261"/>
      <c r="E22" s="261"/>
      <c r="F22" s="261"/>
      <c r="G22" s="261"/>
      <c r="H22" s="261"/>
      <c r="I22" s="262"/>
    </row>
    <row r="23" spans="1:9" ht="26.45" customHeight="1">
      <c r="A23" s="264" t="s">
        <v>225</v>
      </c>
      <c r="B23" s="264"/>
      <c r="C23" s="264"/>
      <c r="D23" s="264"/>
      <c r="E23" s="264"/>
      <c r="F23" s="264"/>
      <c r="G23" s="17">
        <v>15</v>
      </c>
      <c r="H23" s="24">
        <v>0</v>
      </c>
      <c r="I23" s="24">
        <v>0</v>
      </c>
    </row>
    <row r="24" spans="1:9" ht="12.75" customHeight="1">
      <c r="A24" s="257" t="s">
        <v>226</v>
      </c>
      <c r="B24" s="257"/>
      <c r="C24" s="257"/>
      <c r="D24" s="257"/>
      <c r="E24" s="257"/>
      <c r="F24" s="257"/>
      <c r="G24" s="17">
        <v>16</v>
      </c>
      <c r="H24" s="25">
        <v>0</v>
      </c>
      <c r="I24" s="25">
        <v>0</v>
      </c>
    </row>
    <row r="25" spans="1:9" ht="12.75" customHeight="1">
      <c r="A25" s="257" t="s">
        <v>227</v>
      </c>
      <c r="B25" s="257"/>
      <c r="C25" s="257"/>
      <c r="D25" s="257"/>
      <c r="E25" s="257"/>
      <c r="F25" s="257"/>
      <c r="G25" s="17">
        <v>17</v>
      </c>
      <c r="H25" s="25">
        <v>0</v>
      </c>
      <c r="I25" s="25">
        <v>0</v>
      </c>
    </row>
    <row r="26" spans="1:9" ht="12.75" customHeight="1">
      <c r="A26" s="257" t="s">
        <v>228</v>
      </c>
      <c r="B26" s="257"/>
      <c r="C26" s="257"/>
      <c r="D26" s="257"/>
      <c r="E26" s="257"/>
      <c r="F26" s="257"/>
      <c r="G26" s="17">
        <v>18</v>
      </c>
      <c r="H26" s="25">
        <v>0</v>
      </c>
      <c r="I26" s="25">
        <v>0</v>
      </c>
    </row>
    <row r="27" spans="1:9" ht="12.75" customHeight="1">
      <c r="A27" s="257" t="s">
        <v>229</v>
      </c>
      <c r="B27" s="257"/>
      <c r="C27" s="257"/>
      <c r="D27" s="257"/>
      <c r="E27" s="257"/>
      <c r="F27" s="257"/>
      <c r="G27" s="17">
        <v>19</v>
      </c>
      <c r="H27" s="25">
        <v>0</v>
      </c>
      <c r="I27" s="25">
        <v>0</v>
      </c>
    </row>
    <row r="28" spans="1:9" ht="12.75" customHeight="1">
      <c r="A28" s="257" t="s">
        <v>230</v>
      </c>
      <c r="B28" s="257"/>
      <c r="C28" s="257"/>
      <c r="D28" s="257"/>
      <c r="E28" s="257"/>
      <c r="F28" s="257"/>
      <c r="G28" s="17">
        <v>20</v>
      </c>
      <c r="H28" s="25">
        <v>0</v>
      </c>
      <c r="I28" s="25">
        <v>0</v>
      </c>
    </row>
    <row r="29" spans="1:9" ht="24" customHeight="1">
      <c r="A29" s="258" t="s">
        <v>402</v>
      </c>
      <c r="B29" s="258"/>
      <c r="C29" s="258"/>
      <c r="D29" s="258"/>
      <c r="E29" s="258"/>
      <c r="F29" s="258"/>
      <c r="G29" s="60">
        <v>21</v>
      </c>
      <c r="H29" s="64">
        <f>SUM(H23:H28)</f>
        <v>0</v>
      </c>
      <c r="I29" s="64">
        <f>SUM(I23:I28)</f>
        <v>0</v>
      </c>
    </row>
    <row r="30" spans="1:9" ht="27" customHeight="1">
      <c r="A30" s="257" t="s">
        <v>231</v>
      </c>
      <c r="B30" s="257"/>
      <c r="C30" s="257"/>
      <c r="D30" s="257"/>
      <c r="E30" s="257"/>
      <c r="F30" s="257"/>
      <c r="G30" s="18">
        <v>22</v>
      </c>
      <c r="H30" s="25">
        <v>0</v>
      </c>
      <c r="I30" s="25">
        <v>0</v>
      </c>
    </row>
    <row r="31" spans="1:9" ht="12.75" customHeight="1">
      <c r="A31" s="257" t="s">
        <v>232</v>
      </c>
      <c r="B31" s="257"/>
      <c r="C31" s="257"/>
      <c r="D31" s="257"/>
      <c r="E31" s="257"/>
      <c r="F31" s="257"/>
      <c r="G31" s="18">
        <v>23</v>
      </c>
      <c r="H31" s="25">
        <v>0</v>
      </c>
      <c r="I31" s="25">
        <v>0</v>
      </c>
    </row>
    <row r="32" spans="1:9" ht="12.75" customHeight="1">
      <c r="A32" s="257" t="s">
        <v>403</v>
      </c>
      <c r="B32" s="257"/>
      <c r="C32" s="257"/>
      <c r="D32" s="257"/>
      <c r="E32" s="257"/>
      <c r="F32" s="257"/>
      <c r="G32" s="18">
        <v>24</v>
      </c>
      <c r="H32" s="25">
        <v>0</v>
      </c>
      <c r="I32" s="25">
        <v>0</v>
      </c>
    </row>
    <row r="33" spans="1:9" ht="12.75" customHeight="1">
      <c r="A33" s="257" t="s">
        <v>233</v>
      </c>
      <c r="B33" s="257"/>
      <c r="C33" s="257"/>
      <c r="D33" s="257"/>
      <c r="E33" s="257"/>
      <c r="F33" s="257"/>
      <c r="G33" s="18">
        <v>25</v>
      </c>
      <c r="H33" s="25">
        <v>0</v>
      </c>
      <c r="I33" s="25">
        <v>0</v>
      </c>
    </row>
    <row r="34" spans="1:9" ht="12.75" customHeight="1">
      <c r="A34" s="257" t="s">
        <v>234</v>
      </c>
      <c r="B34" s="257"/>
      <c r="C34" s="257"/>
      <c r="D34" s="257"/>
      <c r="E34" s="257"/>
      <c r="F34" s="257"/>
      <c r="G34" s="18">
        <v>26</v>
      </c>
      <c r="H34" s="25">
        <v>0</v>
      </c>
      <c r="I34" s="25">
        <v>0</v>
      </c>
    </row>
    <row r="35" spans="1:9" ht="25.9" customHeight="1">
      <c r="A35" s="258" t="s">
        <v>404</v>
      </c>
      <c r="B35" s="258"/>
      <c r="C35" s="258"/>
      <c r="D35" s="258"/>
      <c r="E35" s="258"/>
      <c r="F35" s="258"/>
      <c r="G35" s="60">
        <v>27</v>
      </c>
      <c r="H35" s="64">
        <f>SUM(H30:H34)</f>
        <v>0</v>
      </c>
      <c r="I35" s="64">
        <f>SUM(I30:I34)</f>
        <v>0</v>
      </c>
    </row>
    <row r="36" spans="1:9" ht="28.15" customHeight="1">
      <c r="A36" s="263" t="s">
        <v>405</v>
      </c>
      <c r="B36" s="263"/>
      <c r="C36" s="263"/>
      <c r="D36" s="263"/>
      <c r="E36" s="263"/>
      <c r="F36" s="263"/>
      <c r="G36" s="61">
        <v>28</v>
      </c>
      <c r="H36" s="65">
        <f>H29+H35</f>
        <v>0</v>
      </c>
      <c r="I36" s="65">
        <f>I29+I35</f>
        <v>0</v>
      </c>
    </row>
    <row r="37" spans="1:9">
      <c r="A37" s="260" t="s">
        <v>204</v>
      </c>
      <c r="B37" s="261"/>
      <c r="C37" s="261"/>
      <c r="D37" s="261"/>
      <c r="E37" s="261"/>
      <c r="F37" s="261"/>
      <c r="G37" s="261">
        <v>0</v>
      </c>
      <c r="H37" s="261"/>
      <c r="I37" s="262"/>
    </row>
    <row r="38" spans="1:9" ht="12.75" customHeight="1">
      <c r="A38" s="259" t="s">
        <v>235</v>
      </c>
      <c r="B38" s="259"/>
      <c r="C38" s="259"/>
      <c r="D38" s="259"/>
      <c r="E38" s="259"/>
      <c r="F38" s="259"/>
      <c r="G38" s="17">
        <v>29</v>
      </c>
      <c r="H38" s="24">
        <v>0</v>
      </c>
      <c r="I38" s="24">
        <v>0</v>
      </c>
    </row>
    <row r="39" spans="1:9" ht="25.15" customHeight="1">
      <c r="A39" s="256" t="s">
        <v>236</v>
      </c>
      <c r="B39" s="256"/>
      <c r="C39" s="256"/>
      <c r="D39" s="256"/>
      <c r="E39" s="256"/>
      <c r="F39" s="256"/>
      <c r="G39" s="18">
        <v>30</v>
      </c>
      <c r="H39" s="25">
        <v>0</v>
      </c>
      <c r="I39" s="25">
        <v>0</v>
      </c>
    </row>
    <row r="40" spans="1:9" ht="12.75" customHeight="1">
      <c r="A40" s="256" t="s">
        <v>237</v>
      </c>
      <c r="B40" s="256"/>
      <c r="C40" s="256"/>
      <c r="D40" s="256"/>
      <c r="E40" s="256"/>
      <c r="F40" s="256"/>
      <c r="G40" s="18">
        <v>31</v>
      </c>
      <c r="H40" s="25">
        <v>0</v>
      </c>
      <c r="I40" s="25">
        <v>0</v>
      </c>
    </row>
    <row r="41" spans="1:9" ht="12.75" customHeight="1">
      <c r="A41" s="256" t="s">
        <v>238</v>
      </c>
      <c r="B41" s="256"/>
      <c r="C41" s="256"/>
      <c r="D41" s="256"/>
      <c r="E41" s="256"/>
      <c r="F41" s="256"/>
      <c r="G41" s="18">
        <v>32</v>
      </c>
      <c r="H41" s="25">
        <v>0</v>
      </c>
      <c r="I41" s="25">
        <v>0</v>
      </c>
    </row>
    <row r="42" spans="1:9" ht="25.9" customHeight="1">
      <c r="A42" s="258" t="s">
        <v>406</v>
      </c>
      <c r="B42" s="258"/>
      <c r="C42" s="258"/>
      <c r="D42" s="258"/>
      <c r="E42" s="258"/>
      <c r="F42" s="258"/>
      <c r="G42" s="60">
        <v>33</v>
      </c>
      <c r="H42" s="64">
        <f>H41+H40+H39+H38</f>
        <v>0</v>
      </c>
      <c r="I42" s="64">
        <f>I41+I40+I39+I38</f>
        <v>0</v>
      </c>
    </row>
    <row r="43" spans="1:9" ht="24.6" customHeight="1">
      <c r="A43" s="256" t="s">
        <v>239</v>
      </c>
      <c r="B43" s="256"/>
      <c r="C43" s="256"/>
      <c r="D43" s="256"/>
      <c r="E43" s="256"/>
      <c r="F43" s="256"/>
      <c r="G43" s="18">
        <v>34</v>
      </c>
      <c r="H43" s="25">
        <v>0</v>
      </c>
      <c r="I43" s="25">
        <v>0</v>
      </c>
    </row>
    <row r="44" spans="1:9" ht="12.75" customHeight="1">
      <c r="A44" s="256" t="s">
        <v>240</v>
      </c>
      <c r="B44" s="256"/>
      <c r="C44" s="256"/>
      <c r="D44" s="256"/>
      <c r="E44" s="256"/>
      <c r="F44" s="256"/>
      <c r="G44" s="18">
        <v>35</v>
      </c>
      <c r="H44" s="25">
        <v>0</v>
      </c>
      <c r="I44" s="25">
        <v>0</v>
      </c>
    </row>
    <row r="45" spans="1:9" ht="12.75" customHeight="1">
      <c r="A45" s="256" t="s">
        <v>241</v>
      </c>
      <c r="B45" s="256"/>
      <c r="C45" s="256"/>
      <c r="D45" s="256"/>
      <c r="E45" s="256"/>
      <c r="F45" s="256"/>
      <c r="G45" s="18">
        <v>36</v>
      </c>
      <c r="H45" s="25">
        <v>0</v>
      </c>
      <c r="I45" s="25">
        <v>0</v>
      </c>
    </row>
    <row r="46" spans="1:9" ht="21" customHeight="1">
      <c r="A46" s="256" t="s">
        <v>242</v>
      </c>
      <c r="B46" s="256"/>
      <c r="C46" s="256"/>
      <c r="D46" s="256"/>
      <c r="E46" s="256"/>
      <c r="F46" s="256"/>
      <c r="G46" s="18">
        <v>37</v>
      </c>
      <c r="H46" s="25">
        <v>0</v>
      </c>
      <c r="I46" s="25">
        <v>0</v>
      </c>
    </row>
    <row r="47" spans="1:9" ht="12.75" customHeight="1">
      <c r="A47" s="256" t="s">
        <v>243</v>
      </c>
      <c r="B47" s="256"/>
      <c r="C47" s="256"/>
      <c r="D47" s="256"/>
      <c r="E47" s="256"/>
      <c r="F47" s="256"/>
      <c r="G47" s="18">
        <v>38</v>
      </c>
      <c r="H47" s="25">
        <v>0</v>
      </c>
      <c r="I47" s="25">
        <v>0</v>
      </c>
    </row>
    <row r="48" spans="1:9" ht="22.9" customHeight="1">
      <c r="A48" s="258" t="s">
        <v>407</v>
      </c>
      <c r="B48" s="258"/>
      <c r="C48" s="258"/>
      <c r="D48" s="258"/>
      <c r="E48" s="258"/>
      <c r="F48" s="258"/>
      <c r="G48" s="60">
        <v>39</v>
      </c>
      <c r="H48" s="64">
        <f>H47+H46+H45+H44+H43</f>
        <v>0</v>
      </c>
      <c r="I48" s="64">
        <f>I47+I46+I45+I44+I43</f>
        <v>0</v>
      </c>
    </row>
    <row r="49" spans="1:9" ht="25.9" customHeight="1">
      <c r="A49" s="269" t="s">
        <v>442</v>
      </c>
      <c r="B49" s="269"/>
      <c r="C49" s="269"/>
      <c r="D49" s="269"/>
      <c r="E49" s="269"/>
      <c r="F49" s="269"/>
      <c r="G49" s="60">
        <v>40</v>
      </c>
      <c r="H49" s="64">
        <f>H48+H42</f>
        <v>0</v>
      </c>
      <c r="I49" s="64">
        <f>I48+I42</f>
        <v>0</v>
      </c>
    </row>
    <row r="50" spans="1:9" ht="12.75" customHeight="1">
      <c r="A50" s="257" t="s">
        <v>244</v>
      </c>
      <c r="B50" s="257"/>
      <c r="C50" s="257"/>
      <c r="D50" s="257"/>
      <c r="E50" s="257"/>
      <c r="F50" s="257"/>
      <c r="G50" s="18">
        <v>41</v>
      </c>
      <c r="H50" s="25">
        <v>0</v>
      </c>
      <c r="I50" s="25">
        <v>0</v>
      </c>
    </row>
    <row r="51" spans="1:9" ht="25.9" customHeight="1">
      <c r="A51" s="269" t="s">
        <v>408</v>
      </c>
      <c r="B51" s="269"/>
      <c r="C51" s="269"/>
      <c r="D51" s="269"/>
      <c r="E51" s="269"/>
      <c r="F51" s="269"/>
      <c r="G51" s="60">
        <v>42</v>
      </c>
      <c r="H51" s="64">
        <f>H21+H36+H49+H50</f>
        <v>0</v>
      </c>
      <c r="I51" s="64">
        <f>I21+I36+I49+I50</f>
        <v>0</v>
      </c>
    </row>
    <row r="52" spans="1:9" ht="12.75" customHeight="1">
      <c r="A52" s="273" t="s">
        <v>218</v>
      </c>
      <c r="B52" s="273"/>
      <c r="C52" s="273"/>
      <c r="D52" s="273"/>
      <c r="E52" s="273"/>
      <c r="F52" s="273"/>
      <c r="G52" s="18">
        <v>43</v>
      </c>
      <c r="H52" s="25">
        <v>0</v>
      </c>
      <c r="I52" s="25">
        <v>0</v>
      </c>
    </row>
    <row r="53" spans="1:9" ht="31.9" customHeight="1">
      <c r="A53" s="268" t="s">
        <v>409</v>
      </c>
      <c r="B53" s="268"/>
      <c r="C53" s="268"/>
      <c r="D53" s="268"/>
      <c r="E53" s="268"/>
      <c r="F53" s="268"/>
      <c r="G53" s="62">
        <v>44</v>
      </c>
      <c r="H53" s="66">
        <f>H52+H51</f>
        <v>0</v>
      </c>
      <c r="I53" s="66">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3"/>
  <sheetViews>
    <sheetView view="pageBreakPreview" topLeftCell="A4" zoomScale="80" zoomScaleNormal="100" zoomScaleSheetLayoutView="80" workbookViewId="0">
      <selection activeCell="A13" sqref="A13:XFD13"/>
    </sheetView>
  </sheetViews>
  <sheetFormatPr defaultRowHeight="12.75"/>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c r="A1" s="274" t="s">
        <v>245</v>
      </c>
      <c r="B1" s="275"/>
      <c r="C1" s="275"/>
      <c r="D1" s="275"/>
      <c r="E1" s="275"/>
      <c r="F1" s="275"/>
      <c r="G1" s="275"/>
      <c r="H1" s="275"/>
      <c r="I1" s="275"/>
      <c r="J1" s="275"/>
      <c r="K1" s="27"/>
    </row>
    <row r="2" spans="1:25" ht="15.75">
      <c r="A2" s="2"/>
      <c r="B2" s="3"/>
      <c r="C2" s="276" t="s">
        <v>246</v>
      </c>
      <c r="D2" s="276"/>
      <c r="E2" s="9">
        <v>44927</v>
      </c>
      <c r="F2" s="4" t="s">
        <v>0</v>
      </c>
      <c r="G2" s="9">
        <v>45107</v>
      </c>
      <c r="H2" s="29"/>
      <c r="I2" s="29"/>
      <c r="J2" s="29"/>
      <c r="K2" s="30"/>
      <c r="X2" s="31" t="s">
        <v>446</v>
      </c>
    </row>
    <row r="3" spans="1:25" ht="13.5" customHeight="1" thickBot="1">
      <c r="A3" s="279" t="s">
        <v>247</v>
      </c>
      <c r="B3" s="280"/>
      <c r="C3" s="280"/>
      <c r="D3" s="280"/>
      <c r="E3" s="280"/>
      <c r="F3" s="280"/>
      <c r="G3" s="283" t="s">
        <v>3</v>
      </c>
      <c r="H3" s="285" t="s">
        <v>248</v>
      </c>
      <c r="I3" s="285"/>
      <c r="J3" s="285"/>
      <c r="K3" s="285"/>
      <c r="L3" s="285"/>
      <c r="M3" s="285"/>
      <c r="N3" s="285"/>
      <c r="O3" s="285"/>
      <c r="P3" s="285"/>
      <c r="Q3" s="285"/>
      <c r="R3" s="285"/>
      <c r="S3" s="285"/>
      <c r="T3" s="285"/>
      <c r="U3" s="285"/>
      <c r="V3" s="285"/>
      <c r="W3" s="285"/>
      <c r="X3" s="285" t="s">
        <v>249</v>
      </c>
      <c r="Y3" s="287" t="s">
        <v>250</v>
      </c>
    </row>
    <row r="4" spans="1:25" ht="90.75" thickBot="1">
      <c r="A4" s="281"/>
      <c r="B4" s="282"/>
      <c r="C4" s="282"/>
      <c r="D4" s="282"/>
      <c r="E4" s="282"/>
      <c r="F4" s="282"/>
      <c r="G4" s="284"/>
      <c r="H4" s="32" t="s">
        <v>251</v>
      </c>
      <c r="I4" s="32" t="s">
        <v>252</v>
      </c>
      <c r="J4" s="32" t="s">
        <v>253</v>
      </c>
      <c r="K4" s="32" t="s">
        <v>254</v>
      </c>
      <c r="L4" s="32" t="s">
        <v>255</v>
      </c>
      <c r="M4" s="32" t="s">
        <v>256</v>
      </c>
      <c r="N4" s="32" t="s">
        <v>257</v>
      </c>
      <c r="O4" s="32" t="s">
        <v>258</v>
      </c>
      <c r="P4" s="77" t="s">
        <v>410</v>
      </c>
      <c r="Q4" s="32" t="s">
        <v>259</v>
      </c>
      <c r="R4" s="32" t="s">
        <v>260</v>
      </c>
      <c r="S4" s="77" t="s">
        <v>411</v>
      </c>
      <c r="T4" s="77" t="s">
        <v>412</v>
      </c>
      <c r="U4" s="32" t="s">
        <v>261</v>
      </c>
      <c r="V4" s="32" t="s">
        <v>262</v>
      </c>
      <c r="W4" s="32" t="s">
        <v>263</v>
      </c>
      <c r="X4" s="286"/>
      <c r="Y4" s="288"/>
    </row>
    <row r="5" spans="1:25" ht="22.5">
      <c r="A5" s="289">
        <v>1</v>
      </c>
      <c r="B5" s="290"/>
      <c r="C5" s="290"/>
      <c r="D5" s="290"/>
      <c r="E5" s="290"/>
      <c r="F5" s="290"/>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413</v>
      </c>
      <c r="V5" s="33" t="s">
        <v>293</v>
      </c>
      <c r="W5" s="33" t="s">
        <v>414</v>
      </c>
      <c r="X5" s="33">
        <v>19</v>
      </c>
      <c r="Y5" s="35" t="s">
        <v>415</v>
      </c>
    </row>
    <row r="6" spans="1:25">
      <c r="A6" s="291" t="s">
        <v>264</v>
      </c>
      <c r="B6" s="291"/>
      <c r="C6" s="291"/>
      <c r="D6" s="291"/>
      <c r="E6" s="291"/>
      <c r="F6" s="291"/>
      <c r="G6" s="291"/>
      <c r="H6" s="291"/>
      <c r="I6" s="291"/>
      <c r="J6" s="291"/>
      <c r="K6" s="291"/>
      <c r="L6" s="291"/>
      <c r="M6" s="291"/>
      <c r="N6" s="292"/>
      <c r="O6" s="292"/>
      <c r="P6" s="292"/>
      <c r="Q6" s="292"/>
      <c r="R6" s="292"/>
      <c r="S6" s="292"/>
      <c r="T6" s="292"/>
      <c r="U6" s="292"/>
      <c r="V6" s="292"/>
      <c r="W6" s="292"/>
      <c r="X6" s="292"/>
      <c r="Y6" s="293"/>
    </row>
    <row r="7" spans="1:25">
      <c r="A7" s="294" t="s">
        <v>298</v>
      </c>
      <c r="B7" s="294"/>
      <c r="C7" s="294"/>
      <c r="D7" s="294"/>
      <c r="E7" s="294"/>
      <c r="F7" s="294"/>
      <c r="G7" s="6">
        <v>1</v>
      </c>
      <c r="H7" s="36">
        <v>10149844</v>
      </c>
      <c r="I7" s="36">
        <v>3329634</v>
      </c>
      <c r="J7" s="36">
        <v>308613</v>
      </c>
      <c r="K7" s="36">
        <v>11434</v>
      </c>
      <c r="L7" s="36">
        <v>11434</v>
      </c>
      <c r="M7" s="36">
        <v>0</v>
      </c>
      <c r="N7" s="36">
        <v>0</v>
      </c>
      <c r="O7" s="36">
        <v>2747096</v>
      </c>
      <c r="P7" s="36">
        <v>0</v>
      </c>
      <c r="Q7" s="36">
        <v>0</v>
      </c>
      <c r="R7" s="36">
        <v>0</v>
      </c>
      <c r="S7" s="36">
        <v>0</v>
      </c>
      <c r="T7" s="36">
        <v>0</v>
      </c>
      <c r="U7" s="36">
        <v>-15034609</v>
      </c>
      <c r="V7" s="36">
        <v>3247870</v>
      </c>
      <c r="W7" s="37">
        <f>H7+I7+J7+K7-L7+M7+N7+O7+P7+Q7+R7+U7+V7+S7+T7</f>
        <v>4748448</v>
      </c>
      <c r="X7" s="36">
        <v>0</v>
      </c>
      <c r="Y7" s="37">
        <f>W7+X7</f>
        <v>4748448</v>
      </c>
    </row>
    <row r="8" spans="1:25">
      <c r="A8" s="277" t="s">
        <v>265</v>
      </c>
      <c r="B8" s="277"/>
      <c r="C8" s="277"/>
      <c r="D8" s="277"/>
      <c r="E8" s="277"/>
      <c r="F8" s="277"/>
      <c r="G8" s="6">
        <v>2</v>
      </c>
      <c r="H8" s="36">
        <v>0</v>
      </c>
      <c r="I8" s="36">
        <v>0</v>
      </c>
      <c r="J8" s="36">
        <v>0</v>
      </c>
      <c r="K8" s="36">
        <v>0</v>
      </c>
      <c r="L8" s="36">
        <v>0</v>
      </c>
      <c r="M8" s="36">
        <v>0</v>
      </c>
      <c r="N8" s="36">
        <v>0</v>
      </c>
      <c r="O8" s="36">
        <v>0</v>
      </c>
      <c r="P8" s="36">
        <v>0</v>
      </c>
      <c r="Q8" s="36">
        <v>0</v>
      </c>
      <c r="R8" s="36">
        <v>0</v>
      </c>
      <c r="S8" s="36">
        <v>0</v>
      </c>
      <c r="T8" s="36">
        <v>0</v>
      </c>
      <c r="U8" s="36">
        <v>0</v>
      </c>
      <c r="V8" s="36">
        <v>0</v>
      </c>
      <c r="W8" s="37">
        <f>H8+I8+J8+K8-L8+M8+N8+O8+P8+Q8+R8+U8+V8+S8+T8</f>
        <v>0</v>
      </c>
      <c r="X8" s="36">
        <v>0</v>
      </c>
      <c r="Y8" s="37">
        <f>W8+X8</f>
        <v>0</v>
      </c>
    </row>
    <row r="9" spans="1:25">
      <c r="A9" s="277" t="s">
        <v>266</v>
      </c>
      <c r="B9" s="277"/>
      <c r="C9" s="277"/>
      <c r="D9" s="277"/>
      <c r="E9" s="277"/>
      <c r="F9" s="277"/>
      <c r="G9" s="6">
        <v>3</v>
      </c>
      <c r="H9" s="36">
        <v>0</v>
      </c>
      <c r="I9" s="36">
        <v>0</v>
      </c>
      <c r="J9" s="36">
        <v>0</v>
      </c>
      <c r="K9" s="36">
        <v>0</v>
      </c>
      <c r="L9" s="36">
        <v>0</v>
      </c>
      <c r="M9" s="36">
        <v>0</v>
      </c>
      <c r="N9" s="36">
        <v>0</v>
      </c>
      <c r="O9" s="36">
        <v>0</v>
      </c>
      <c r="P9" s="36">
        <v>0</v>
      </c>
      <c r="Q9" s="36">
        <v>0</v>
      </c>
      <c r="R9" s="36">
        <v>0</v>
      </c>
      <c r="S9" s="36">
        <v>0</v>
      </c>
      <c r="T9" s="36">
        <v>0</v>
      </c>
      <c r="U9" s="36">
        <v>0</v>
      </c>
      <c r="V9" s="36">
        <v>0</v>
      </c>
      <c r="W9" s="37">
        <f>H9+I9+J9+K9-L9+M9+N9+O9+P9+Q9+R9+U9+V9+S9+T9</f>
        <v>0</v>
      </c>
      <c r="X9" s="36">
        <v>0</v>
      </c>
      <c r="Y9" s="37">
        <f>W9+X9</f>
        <v>0</v>
      </c>
    </row>
    <row r="10" spans="1:25" ht="24" customHeight="1">
      <c r="A10" s="278" t="s">
        <v>299</v>
      </c>
      <c r="B10" s="278"/>
      <c r="C10" s="278"/>
      <c r="D10" s="278"/>
      <c r="E10" s="278"/>
      <c r="F10" s="278"/>
      <c r="G10" s="7">
        <v>4</v>
      </c>
      <c r="H10" s="37">
        <f>H7+H8+H9</f>
        <v>10149844</v>
      </c>
      <c r="I10" s="37">
        <f t="shared" ref="I10:Y10" si="0">I7+I8+I9</f>
        <v>3329634</v>
      </c>
      <c r="J10" s="37">
        <f t="shared" si="0"/>
        <v>308613</v>
      </c>
      <c r="K10" s="37">
        <f>K7+K8+K9</f>
        <v>11434</v>
      </c>
      <c r="L10" s="37">
        <f t="shared" si="0"/>
        <v>11434</v>
      </c>
      <c r="M10" s="37">
        <f t="shared" si="0"/>
        <v>0</v>
      </c>
      <c r="N10" s="37">
        <f t="shared" si="0"/>
        <v>0</v>
      </c>
      <c r="O10" s="37">
        <f t="shared" si="0"/>
        <v>2747096</v>
      </c>
      <c r="P10" s="37">
        <f t="shared" si="0"/>
        <v>0</v>
      </c>
      <c r="Q10" s="37">
        <f t="shared" si="0"/>
        <v>0</v>
      </c>
      <c r="R10" s="37">
        <f t="shared" si="0"/>
        <v>0</v>
      </c>
      <c r="S10" s="37">
        <f t="shared" si="0"/>
        <v>0</v>
      </c>
      <c r="T10" s="37">
        <f t="shared" si="0"/>
        <v>0</v>
      </c>
      <c r="U10" s="37">
        <f t="shared" si="0"/>
        <v>-15034609</v>
      </c>
      <c r="V10" s="37">
        <f t="shared" si="0"/>
        <v>3247870</v>
      </c>
      <c r="W10" s="37">
        <f t="shared" si="0"/>
        <v>4748448</v>
      </c>
      <c r="X10" s="37">
        <f t="shared" si="0"/>
        <v>0</v>
      </c>
      <c r="Y10" s="37">
        <f t="shared" si="0"/>
        <v>4748448</v>
      </c>
    </row>
    <row r="11" spans="1:25">
      <c r="A11" s="277" t="s">
        <v>267</v>
      </c>
      <c r="B11" s="277"/>
      <c r="C11" s="277"/>
      <c r="D11" s="277"/>
      <c r="E11" s="277"/>
      <c r="F11" s="277"/>
      <c r="G11" s="6">
        <v>5</v>
      </c>
      <c r="H11" s="38">
        <v>0</v>
      </c>
      <c r="I11" s="38">
        <v>0</v>
      </c>
      <c r="J11" s="38">
        <v>0</v>
      </c>
      <c r="K11" s="38">
        <v>0</v>
      </c>
      <c r="L11" s="38">
        <v>0</v>
      </c>
      <c r="M11" s="38">
        <v>0</v>
      </c>
      <c r="N11" s="38">
        <v>0</v>
      </c>
      <c r="O11" s="38">
        <v>0</v>
      </c>
      <c r="P11" s="38">
        <v>0</v>
      </c>
      <c r="Q11" s="38">
        <v>0</v>
      </c>
      <c r="R11" s="38">
        <v>0</v>
      </c>
      <c r="S11" s="36">
        <v>0</v>
      </c>
      <c r="T11" s="36">
        <v>0</v>
      </c>
      <c r="U11" s="38">
        <v>0</v>
      </c>
      <c r="V11" s="36">
        <v>-842503</v>
      </c>
      <c r="W11" s="37">
        <f t="shared" ref="W11:W29" si="1">H11+I11+J11+K11-L11+M11+N11+O11+P11+Q11+R11+U11+V11+S11+T11</f>
        <v>-842503</v>
      </c>
      <c r="X11" s="36">
        <v>0</v>
      </c>
      <c r="Y11" s="37">
        <f t="shared" ref="Y11:Y29" si="2">W11+X11</f>
        <v>-842503</v>
      </c>
    </row>
    <row r="12" spans="1:25">
      <c r="A12" s="277" t="s">
        <v>268</v>
      </c>
      <c r="B12" s="277"/>
      <c r="C12" s="277"/>
      <c r="D12" s="277"/>
      <c r="E12" s="277"/>
      <c r="F12" s="277"/>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1"/>
        <v>0</v>
      </c>
      <c r="X12" s="36">
        <v>0</v>
      </c>
      <c r="Y12" s="37">
        <f t="shared" si="2"/>
        <v>0</v>
      </c>
    </row>
    <row r="13" spans="1:25" ht="26.25" customHeight="1">
      <c r="A13" s="277" t="s">
        <v>269</v>
      </c>
      <c r="B13" s="277"/>
      <c r="C13" s="277"/>
      <c r="D13" s="277"/>
      <c r="E13" s="277"/>
      <c r="F13" s="277"/>
      <c r="G13" s="6">
        <v>7</v>
      </c>
      <c r="H13" s="38">
        <v>0</v>
      </c>
      <c r="I13" s="38">
        <v>0</v>
      </c>
      <c r="J13" s="38">
        <v>0</v>
      </c>
      <c r="K13" s="38">
        <v>0</v>
      </c>
      <c r="L13" s="38">
        <v>0</v>
      </c>
      <c r="M13" s="38">
        <v>0</v>
      </c>
      <c r="N13" s="38">
        <v>0</v>
      </c>
      <c r="O13" s="36">
        <v>432863</v>
      </c>
      <c r="P13" s="38">
        <v>0</v>
      </c>
      <c r="Q13" s="38">
        <v>0</v>
      </c>
      <c r="R13" s="38">
        <v>0</v>
      </c>
      <c r="S13" s="36">
        <v>0</v>
      </c>
      <c r="T13" s="36">
        <v>0</v>
      </c>
      <c r="U13" s="36">
        <v>315523</v>
      </c>
      <c r="V13" s="36">
        <v>0</v>
      </c>
      <c r="W13" s="37">
        <f t="shared" si="1"/>
        <v>748386</v>
      </c>
      <c r="X13" s="36">
        <v>0</v>
      </c>
      <c r="Y13" s="37">
        <f t="shared" si="2"/>
        <v>748386</v>
      </c>
    </row>
    <row r="14" spans="1:25" ht="39" customHeight="1">
      <c r="A14" s="277" t="s">
        <v>416</v>
      </c>
      <c r="B14" s="277"/>
      <c r="C14" s="277"/>
      <c r="D14" s="277"/>
      <c r="E14" s="277"/>
      <c r="F14" s="277"/>
      <c r="G14" s="6">
        <v>8</v>
      </c>
      <c r="H14" s="38">
        <v>0</v>
      </c>
      <c r="I14" s="38">
        <v>0</v>
      </c>
      <c r="J14" s="38">
        <v>0</v>
      </c>
      <c r="K14" s="38">
        <v>0</v>
      </c>
      <c r="L14" s="38">
        <v>0</v>
      </c>
      <c r="M14" s="38">
        <v>0</v>
      </c>
      <c r="N14" s="38">
        <v>0</v>
      </c>
      <c r="O14" s="38">
        <v>0</v>
      </c>
      <c r="P14" s="36">
        <v>0</v>
      </c>
      <c r="Q14" s="38">
        <v>0</v>
      </c>
      <c r="R14" s="38">
        <v>0</v>
      </c>
      <c r="S14" s="36">
        <v>0</v>
      </c>
      <c r="T14" s="36">
        <v>0</v>
      </c>
      <c r="U14" s="36">
        <v>0</v>
      </c>
      <c r="V14" s="36">
        <v>0</v>
      </c>
      <c r="W14" s="37">
        <f t="shared" si="1"/>
        <v>0</v>
      </c>
      <c r="X14" s="36">
        <v>0</v>
      </c>
      <c r="Y14" s="37">
        <f t="shared" si="2"/>
        <v>0</v>
      </c>
    </row>
    <row r="15" spans="1:25">
      <c r="A15" s="277" t="s">
        <v>270</v>
      </c>
      <c r="B15" s="277"/>
      <c r="C15" s="277"/>
      <c r="D15" s="277"/>
      <c r="E15" s="277"/>
      <c r="F15" s="277"/>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1"/>
        <v>0</v>
      </c>
      <c r="X15" s="36">
        <v>0</v>
      </c>
      <c r="Y15" s="37">
        <f t="shared" si="2"/>
        <v>0</v>
      </c>
    </row>
    <row r="16" spans="1:25" ht="28.5" customHeight="1">
      <c r="A16" s="277" t="s">
        <v>271</v>
      </c>
      <c r="B16" s="277"/>
      <c r="C16" s="277"/>
      <c r="D16" s="277"/>
      <c r="E16" s="277"/>
      <c r="F16" s="277"/>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1"/>
        <v>0</v>
      </c>
      <c r="X16" s="36">
        <v>0</v>
      </c>
      <c r="Y16" s="37">
        <f t="shared" si="2"/>
        <v>0</v>
      </c>
    </row>
    <row r="17" spans="1:25" ht="23.25" customHeight="1">
      <c r="A17" s="277" t="s">
        <v>272</v>
      </c>
      <c r="B17" s="277"/>
      <c r="C17" s="277"/>
      <c r="D17" s="277"/>
      <c r="E17" s="277"/>
      <c r="F17" s="277"/>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1"/>
        <v>0</v>
      </c>
      <c r="X17" s="36">
        <v>0</v>
      </c>
      <c r="Y17" s="37">
        <f t="shared" si="2"/>
        <v>0</v>
      </c>
    </row>
    <row r="18" spans="1:25">
      <c r="A18" s="277" t="s">
        <v>273</v>
      </c>
      <c r="B18" s="277"/>
      <c r="C18" s="277"/>
      <c r="D18" s="277"/>
      <c r="E18" s="277"/>
      <c r="F18" s="277"/>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1"/>
        <v>0</v>
      </c>
      <c r="X18" s="36">
        <v>0</v>
      </c>
      <c r="Y18" s="37">
        <f t="shared" si="2"/>
        <v>0</v>
      </c>
    </row>
    <row r="19" spans="1:25">
      <c r="A19" s="277" t="s">
        <v>274</v>
      </c>
      <c r="B19" s="277"/>
      <c r="C19" s="277"/>
      <c r="D19" s="277"/>
      <c r="E19" s="277"/>
      <c r="F19" s="277"/>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1"/>
        <v>0</v>
      </c>
      <c r="X19" s="36">
        <v>0</v>
      </c>
      <c r="Y19" s="37">
        <f t="shared" si="2"/>
        <v>0</v>
      </c>
    </row>
    <row r="20" spans="1:25">
      <c r="A20" s="277" t="s">
        <v>275</v>
      </c>
      <c r="B20" s="277"/>
      <c r="C20" s="277"/>
      <c r="D20" s="277"/>
      <c r="E20" s="277"/>
      <c r="F20" s="277"/>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1"/>
        <v>0</v>
      </c>
      <c r="X20" s="36">
        <v>0</v>
      </c>
      <c r="Y20" s="37">
        <f t="shared" si="2"/>
        <v>0</v>
      </c>
    </row>
    <row r="21" spans="1:25" ht="30.75" customHeight="1">
      <c r="A21" s="277" t="s">
        <v>417</v>
      </c>
      <c r="B21" s="277"/>
      <c r="C21" s="277"/>
      <c r="D21" s="277"/>
      <c r="E21" s="277"/>
      <c r="F21" s="277"/>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1"/>
        <v>0</v>
      </c>
      <c r="X21" s="36">
        <v>0</v>
      </c>
      <c r="Y21" s="37">
        <f t="shared" si="2"/>
        <v>0</v>
      </c>
    </row>
    <row r="22" spans="1:25" ht="28.5" customHeight="1">
      <c r="A22" s="277" t="s">
        <v>418</v>
      </c>
      <c r="B22" s="277"/>
      <c r="C22" s="277"/>
      <c r="D22" s="277"/>
      <c r="E22" s="277"/>
      <c r="F22" s="277"/>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1"/>
        <v>0</v>
      </c>
      <c r="X22" s="36">
        <v>0</v>
      </c>
      <c r="Y22" s="37">
        <f t="shared" si="2"/>
        <v>0</v>
      </c>
    </row>
    <row r="23" spans="1:25" ht="26.25" customHeight="1">
      <c r="A23" s="277" t="s">
        <v>419</v>
      </c>
      <c r="B23" s="277"/>
      <c r="C23" s="277"/>
      <c r="D23" s="277"/>
      <c r="E23" s="277"/>
      <c r="F23" s="277"/>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1"/>
        <v>0</v>
      </c>
      <c r="X23" s="36">
        <v>0</v>
      </c>
      <c r="Y23" s="37">
        <f t="shared" si="2"/>
        <v>0</v>
      </c>
    </row>
    <row r="24" spans="1:25">
      <c r="A24" s="277" t="s">
        <v>276</v>
      </c>
      <c r="B24" s="277"/>
      <c r="C24" s="277"/>
      <c r="D24" s="277"/>
      <c r="E24" s="277"/>
      <c r="F24" s="277"/>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1"/>
        <v>0</v>
      </c>
      <c r="X24" s="36">
        <v>0</v>
      </c>
      <c r="Y24" s="37">
        <f t="shared" si="2"/>
        <v>0</v>
      </c>
    </row>
    <row r="25" spans="1:25">
      <c r="A25" s="277" t="s">
        <v>420</v>
      </c>
      <c r="B25" s="277"/>
      <c r="C25" s="277"/>
      <c r="D25" s="277"/>
      <c r="E25" s="277"/>
      <c r="F25" s="277"/>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1"/>
        <v>0</v>
      </c>
      <c r="X25" s="36">
        <v>0</v>
      </c>
      <c r="Y25" s="37">
        <f t="shared" si="2"/>
        <v>0</v>
      </c>
    </row>
    <row r="26" spans="1:25" ht="12.75" customHeight="1">
      <c r="A26" s="277" t="s">
        <v>428</v>
      </c>
      <c r="B26" s="277"/>
      <c r="C26" s="277"/>
      <c r="D26" s="277"/>
      <c r="E26" s="277"/>
      <c r="F26" s="277"/>
      <c r="G26" s="6">
        <v>20</v>
      </c>
      <c r="H26" s="36">
        <v>0</v>
      </c>
      <c r="I26" s="36">
        <v>0</v>
      </c>
      <c r="J26" s="36">
        <v>0</v>
      </c>
      <c r="K26" s="36">
        <v>0</v>
      </c>
      <c r="L26" s="36">
        <v>0</v>
      </c>
      <c r="M26" s="36">
        <v>0</v>
      </c>
      <c r="N26" s="36">
        <v>0</v>
      </c>
      <c r="O26" s="36">
        <v>0</v>
      </c>
      <c r="P26" s="36">
        <v>0</v>
      </c>
      <c r="Q26" s="36">
        <v>0</v>
      </c>
      <c r="R26" s="36">
        <v>0</v>
      </c>
      <c r="S26" s="36">
        <v>0</v>
      </c>
      <c r="T26" s="36">
        <v>0</v>
      </c>
      <c r="U26" s="36">
        <v>0</v>
      </c>
      <c r="V26" s="36">
        <v>0</v>
      </c>
      <c r="W26" s="37">
        <f t="shared" si="1"/>
        <v>0</v>
      </c>
      <c r="X26" s="36">
        <v>0</v>
      </c>
      <c r="Y26" s="37">
        <f t="shared" si="2"/>
        <v>0</v>
      </c>
    </row>
    <row r="27" spans="1:25" ht="12.75" customHeight="1">
      <c r="A27" s="277" t="s">
        <v>421</v>
      </c>
      <c r="B27" s="277"/>
      <c r="C27" s="277"/>
      <c r="D27" s="277"/>
      <c r="E27" s="277"/>
      <c r="F27" s="277"/>
      <c r="G27" s="6">
        <v>21</v>
      </c>
      <c r="H27" s="36">
        <v>0</v>
      </c>
      <c r="I27" s="36">
        <v>0</v>
      </c>
      <c r="J27" s="36">
        <v>0</v>
      </c>
      <c r="K27" s="36">
        <v>0</v>
      </c>
      <c r="L27" s="36">
        <v>0</v>
      </c>
      <c r="M27" s="36">
        <v>0</v>
      </c>
      <c r="N27" s="36">
        <v>0</v>
      </c>
      <c r="O27" s="36">
        <v>0</v>
      </c>
      <c r="P27" s="36">
        <v>0</v>
      </c>
      <c r="Q27" s="36">
        <v>0</v>
      </c>
      <c r="R27" s="36">
        <v>0</v>
      </c>
      <c r="S27" s="36">
        <v>0</v>
      </c>
      <c r="T27" s="36">
        <v>0</v>
      </c>
      <c r="U27" s="36">
        <v>0</v>
      </c>
      <c r="V27" s="36">
        <v>0</v>
      </c>
      <c r="W27" s="37">
        <f t="shared" si="1"/>
        <v>0</v>
      </c>
      <c r="X27" s="36">
        <v>0</v>
      </c>
      <c r="Y27" s="37">
        <f t="shared" si="2"/>
        <v>0</v>
      </c>
    </row>
    <row r="28" spans="1:25" ht="12.75" customHeight="1">
      <c r="A28" s="277" t="s">
        <v>422</v>
      </c>
      <c r="B28" s="277"/>
      <c r="C28" s="277"/>
      <c r="D28" s="277"/>
      <c r="E28" s="277"/>
      <c r="F28" s="277"/>
      <c r="G28" s="6">
        <v>22</v>
      </c>
      <c r="H28" s="36">
        <v>0</v>
      </c>
      <c r="I28" s="36">
        <v>0</v>
      </c>
      <c r="J28" s="36">
        <v>0</v>
      </c>
      <c r="K28" s="36">
        <v>0</v>
      </c>
      <c r="L28" s="36">
        <v>0</v>
      </c>
      <c r="M28" s="36">
        <v>0</v>
      </c>
      <c r="N28" s="36">
        <v>0</v>
      </c>
      <c r="O28" s="36">
        <v>0</v>
      </c>
      <c r="P28" s="36">
        <v>0</v>
      </c>
      <c r="Q28" s="36">
        <v>0</v>
      </c>
      <c r="R28" s="36">
        <v>0</v>
      </c>
      <c r="S28" s="36">
        <v>0</v>
      </c>
      <c r="T28" s="36">
        <v>0</v>
      </c>
      <c r="U28" s="36">
        <v>3247870</v>
      </c>
      <c r="V28" s="36">
        <v>-3247870</v>
      </c>
      <c r="W28" s="37">
        <f t="shared" si="1"/>
        <v>0</v>
      </c>
      <c r="X28" s="36">
        <v>0</v>
      </c>
      <c r="Y28" s="37">
        <f t="shared" si="2"/>
        <v>0</v>
      </c>
    </row>
    <row r="29" spans="1:25" ht="12.75" customHeight="1">
      <c r="A29" s="277" t="s">
        <v>423</v>
      </c>
      <c r="B29" s="277"/>
      <c r="C29" s="277"/>
      <c r="D29" s="277"/>
      <c r="E29" s="277"/>
      <c r="F29" s="277"/>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1"/>
        <v>0</v>
      </c>
      <c r="X29" s="36">
        <v>0</v>
      </c>
      <c r="Y29" s="37">
        <f t="shared" si="2"/>
        <v>0</v>
      </c>
    </row>
    <row r="30" spans="1:25" ht="21.75" customHeight="1">
      <c r="A30" s="295" t="s">
        <v>424</v>
      </c>
      <c r="B30" s="295"/>
      <c r="C30" s="295"/>
      <c r="D30" s="295"/>
      <c r="E30" s="295"/>
      <c r="F30" s="295"/>
      <c r="G30" s="8">
        <v>24</v>
      </c>
      <c r="H30" s="39">
        <f>SUM(H10:H29)</f>
        <v>10149844</v>
      </c>
      <c r="I30" s="39">
        <f t="shared" ref="I30:Y30" si="3">SUM(I10:I29)</f>
        <v>3329634</v>
      </c>
      <c r="J30" s="39">
        <f t="shared" si="3"/>
        <v>308613</v>
      </c>
      <c r="K30" s="39">
        <f t="shared" si="3"/>
        <v>11434</v>
      </c>
      <c r="L30" s="39">
        <f t="shared" si="3"/>
        <v>11434</v>
      </c>
      <c r="M30" s="39">
        <f t="shared" si="3"/>
        <v>0</v>
      </c>
      <c r="N30" s="39">
        <f t="shared" si="3"/>
        <v>0</v>
      </c>
      <c r="O30" s="39">
        <f t="shared" si="3"/>
        <v>3179959</v>
      </c>
      <c r="P30" s="39">
        <f t="shared" si="3"/>
        <v>0</v>
      </c>
      <c r="Q30" s="39">
        <f t="shared" si="3"/>
        <v>0</v>
      </c>
      <c r="R30" s="39">
        <f t="shared" si="3"/>
        <v>0</v>
      </c>
      <c r="S30" s="39">
        <f t="shared" si="3"/>
        <v>0</v>
      </c>
      <c r="T30" s="39">
        <f t="shared" si="3"/>
        <v>0</v>
      </c>
      <c r="U30" s="39">
        <f t="shared" si="3"/>
        <v>-11471216</v>
      </c>
      <c r="V30" s="39">
        <f t="shared" si="3"/>
        <v>-842503</v>
      </c>
      <c r="W30" s="39">
        <f t="shared" si="3"/>
        <v>4654331</v>
      </c>
      <c r="X30" s="39">
        <f t="shared" si="3"/>
        <v>0</v>
      </c>
      <c r="Y30" s="39">
        <f t="shared" si="3"/>
        <v>4654331</v>
      </c>
    </row>
    <row r="31" spans="1:25">
      <c r="A31" s="296" t="s">
        <v>277</v>
      </c>
      <c r="B31" s="297"/>
      <c r="C31" s="297"/>
      <c r="D31" s="297"/>
      <c r="E31" s="297"/>
      <c r="F31" s="297"/>
      <c r="G31" s="297"/>
      <c r="H31" s="297"/>
      <c r="I31" s="297"/>
      <c r="J31" s="297"/>
      <c r="K31" s="297"/>
      <c r="L31" s="297"/>
      <c r="M31" s="297"/>
      <c r="N31" s="297"/>
      <c r="O31" s="297"/>
      <c r="P31" s="297"/>
      <c r="Q31" s="297"/>
      <c r="R31" s="297"/>
      <c r="S31" s="297"/>
      <c r="T31" s="297"/>
      <c r="U31" s="297"/>
      <c r="V31" s="297"/>
      <c r="W31" s="297"/>
      <c r="X31" s="297"/>
      <c r="Y31" s="297"/>
    </row>
    <row r="32" spans="1:25" ht="36.75" customHeight="1">
      <c r="A32" s="298" t="s">
        <v>278</v>
      </c>
      <c r="B32" s="298"/>
      <c r="C32" s="298"/>
      <c r="D32" s="298"/>
      <c r="E32" s="298"/>
      <c r="F32" s="298"/>
      <c r="G32" s="7">
        <v>25</v>
      </c>
      <c r="H32" s="37">
        <f>SUM(H12:H20)</f>
        <v>0</v>
      </c>
      <c r="I32" s="37">
        <f t="shared" ref="I32:Y32" si="4">SUM(I12:I20)</f>
        <v>0</v>
      </c>
      <c r="J32" s="37">
        <f t="shared" si="4"/>
        <v>0</v>
      </c>
      <c r="K32" s="37">
        <f t="shared" si="4"/>
        <v>0</v>
      </c>
      <c r="L32" s="37">
        <f t="shared" si="4"/>
        <v>0</v>
      </c>
      <c r="M32" s="37">
        <f t="shared" si="4"/>
        <v>0</v>
      </c>
      <c r="N32" s="37">
        <f t="shared" si="4"/>
        <v>0</v>
      </c>
      <c r="O32" s="37">
        <f t="shared" si="4"/>
        <v>432863</v>
      </c>
      <c r="P32" s="37">
        <f t="shared" si="4"/>
        <v>0</v>
      </c>
      <c r="Q32" s="37">
        <f t="shared" si="4"/>
        <v>0</v>
      </c>
      <c r="R32" s="37">
        <f t="shared" si="4"/>
        <v>0</v>
      </c>
      <c r="S32" s="37">
        <f>SUM(S12:S20)</f>
        <v>0</v>
      </c>
      <c r="T32" s="37">
        <f>SUM(T12:T20)</f>
        <v>0</v>
      </c>
      <c r="U32" s="37">
        <f t="shared" si="4"/>
        <v>315523</v>
      </c>
      <c r="V32" s="37">
        <f t="shared" si="4"/>
        <v>0</v>
      </c>
      <c r="W32" s="37">
        <f t="shared" si="4"/>
        <v>748386</v>
      </c>
      <c r="X32" s="37">
        <f t="shared" si="4"/>
        <v>0</v>
      </c>
      <c r="Y32" s="37">
        <f t="shared" si="4"/>
        <v>748386</v>
      </c>
    </row>
    <row r="33" spans="1:25" ht="31.5" customHeight="1">
      <c r="A33" s="298" t="s">
        <v>425</v>
      </c>
      <c r="B33" s="298"/>
      <c r="C33" s="298"/>
      <c r="D33" s="298"/>
      <c r="E33" s="298"/>
      <c r="F33" s="298"/>
      <c r="G33" s="7">
        <v>26</v>
      </c>
      <c r="H33" s="37">
        <f>H11+H32</f>
        <v>0</v>
      </c>
      <c r="I33" s="37">
        <f t="shared" ref="I33:Y33" si="5">I11+I32</f>
        <v>0</v>
      </c>
      <c r="J33" s="37">
        <f t="shared" si="5"/>
        <v>0</v>
      </c>
      <c r="K33" s="37">
        <f t="shared" si="5"/>
        <v>0</v>
      </c>
      <c r="L33" s="37">
        <f t="shared" si="5"/>
        <v>0</v>
      </c>
      <c r="M33" s="37">
        <f t="shared" si="5"/>
        <v>0</v>
      </c>
      <c r="N33" s="37">
        <f t="shared" si="5"/>
        <v>0</v>
      </c>
      <c r="O33" s="37">
        <f t="shared" si="5"/>
        <v>432863</v>
      </c>
      <c r="P33" s="37">
        <f t="shared" si="5"/>
        <v>0</v>
      </c>
      <c r="Q33" s="37">
        <f t="shared" si="5"/>
        <v>0</v>
      </c>
      <c r="R33" s="37">
        <f t="shared" si="5"/>
        <v>0</v>
      </c>
      <c r="S33" s="37">
        <f>S11+S32</f>
        <v>0</v>
      </c>
      <c r="T33" s="37">
        <f>T11+T32</f>
        <v>0</v>
      </c>
      <c r="U33" s="37">
        <f t="shared" si="5"/>
        <v>315523</v>
      </c>
      <c r="V33" s="37">
        <f t="shared" si="5"/>
        <v>-842503</v>
      </c>
      <c r="W33" s="37">
        <f t="shared" si="5"/>
        <v>-94117</v>
      </c>
      <c r="X33" s="37">
        <f t="shared" si="5"/>
        <v>0</v>
      </c>
      <c r="Y33" s="37">
        <f t="shared" si="5"/>
        <v>-94117</v>
      </c>
    </row>
    <row r="34" spans="1:25" ht="30.75" customHeight="1">
      <c r="A34" s="299" t="s">
        <v>426</v>
      </c>
      <c r="B34" s="299"/>
      <c r="C34" s="299"/>
      <c r="D34" s="299"/>
      <c r="E34" s="299"/>
      <c r="F34" s="299"/>
      <c r="G34" s="8">
        <v>27</v>
      </c>
      <c r="H34" s="39">
        <f>SUM(H21:H29)</f>
        <v>0</v>
      </c>
      <c r="I34" s="39">
        <f t="shared" ref="I34:Y34" si="6">SUM(I21:I29)</f>
        <v>0</v>
      </c>
      <c r="J34" s="39">
        <f t="shared" si="6"/>
        <v>0</v>
      </c>
      <c r="K34" s="39">
        <f t="shared" si="6"/>
        <v>0</v>
      </c>
      <c r="L34" s="39">
        <f t="shared" si="6"/>
        <v>0</v>
      </c>
      <c r="M34" s="39">
        <f t="shared" si="6"/>
        <v>0</v>
      </c>
      <c r="N34" s="39">
        <f t="shared" si="6"/>
        <v>0</v>
      </c>
      <c r="O34" s="39">
        <f t="shared" si="6"/>
        <v>0</v>
      </c>
      <c r="P34" s="39">
        <f t="shared" si="6"/>
        <v>0</v>
      </c>
      <c r="Q34" s="39">
        <f t="shared" si="6"/>
        <v>0</v>
      </c>
      <c r="R34" s="39">
        <f t="shared" si="6"/>
        <v>0</v>
      </c>
      <c r="S34" s="39">
        <f>SUM(S21:S29)</f>
        <v>0</v>
      </c>
      <c r="T34" s="39">
        <f>SUM(T21:T29)</f>
        <v>0</v>
      </c>
      <c r="U34" s="39">
        <f t="shared" si="6"/>
        <v>3247870</v>
      </c>
      <c r="V34" s="39">
        <f t="shared" si="6"/>
        <v>-3247870</v>
      </c>
      <c r="W34" s="39">
        <f t="shared" si="6"/>
        <v>0</v>
      </c>
      <c r="X34" s="39">
        <f t="shared" si="6"/>
        <v>0</v>
      </c>
      <c r="Y34" s="39">
        <f t="shared" si="6"/>
        <v>0</v>
      </c>
    </row>
    <row r="35" spans="1:25">
      <c r="A35" s="296" t="s">
        <v>279</v>
      </c>
      <c r="B35" s="300"/>
      <c r="C35" s="300"/>
      <c r="D35" s="300"/>
      <c r="E35" s="300"/>
      <c r="F35" s="300"/>
      <c r="G35" s="300"/>
      <c r="H35" s="300"/>
      <c r="I35" s="300"/>
      <c r="J35" s="300"/>
      <c r="K35" s="300"/>
      <c r="L35" s="300"/>
      <c r="M35" s="300"/>
      <c r="N35" s="300"/>
      <c r="O35" s="300"/>
      <c r="P35" s="300"/>
      <c r="Q35" s="300"/>
      <c r="R35" s="300"/>
      <c r="S35" s="300"/>
      <c r="T35" s="300"/>
      <c r="U35" s="300"/>
      <c r="V35" s="300"/>
      <c r="W35" s="300"/>
      <c r="X35" s="300"/>
      <c r="Y35" s="300"/>
    </row>
    <row r="36" spans="1:25" ht="12.75" customHeight="1">
      <c r="A36" s="294" t="s">
        <v>300</v>
      </c>
      <c r="B36" s="294"/>
      <c r="C36" s="294"/>
      <c r="D36" s="294"/>
      <c r="E36" s="294"/>
      <c r="F36" s="294"/>
      <c r="G36" s="6">
        <v>28</v>
      </c>
      <c r="H36" s="36">
        <v>10149844</v>
      </c>
      <c r="I36" s="36">
        <v>3329634</v>
      </c>
      <c r="J36" s="36">
        <v>308613</v>
      </c>
      <c r="K36" s="36">
        <v>11434</v>
      </c>
      <c r="L36" s="36">
        <v>11434</v>
      </c>
      <c r="M36" s="36">
        <v>0</v>
      </c>
      <c r="N36" s="36">
        <v>0</v>
      </c>
      <c r="O36" s="36">
        <v>3179959</v>
      </c>
      <c r="P36" s="36">
        <v>0</v>
      </c>
      <c r="Q36" s="36">
        <v>0</v>
      </c>
      <c r="R36" s="36">
        <v>0</v>
      </c>
      <c r="S36" s="36">
        <v>0</v>
      </c>
      <c r="T36" s="36">
        <v>0</v>
      </c>
      <c r="U36" s="36">
        <v>-11471216</v>
      </c>
      <c r="V36" s="36">
        <v>-842503</v>
      </c>
      <c r="W36" s="40">
        <f>H36+I36+J36+K36-L36+M36+N36+O36+P36+Q36+R36+U36+V36+S36+T36</f>
        <v>4654331</v>
      </c>
      <c r="X36" s="36">
        <v>0</v>
      </c>
      <c r="Y36" s="40">
        <f>W36+X36</f>
        <v>4654331</v>
      </c>
    </row>
    <row r="37" spans="1:25" ht="12.75" customHeight="1">
      <c r="A37" s="277" t="s">
        <v>265</v>
      </c>
      <c r="B37" s="277"/>
      <c r="C37" s="277"/>
      <c r="D37" s="277"/>
      <c r="E37" s="277"/>
      <c r="F37" s="277"/>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H37+I37+J37+K37-L37+M37+N37+O37+P37+Q37+R37+U37+V37+S37+T37</f>
        <v>0</v>
      </c>
      <c r="X37" s="36">
        <v>0</v>
      </c>
      <c r="Y37" s="40">
        <f>W37+X37</f>
        <v>0</v>
      </c>
    </row>
    <row r="38" spans="1:25" ht="12.75" customHeight="1">
      <c r="A38" s="277" t="s">
        <v>266</v>
      </c>
      <c r="B38" s="277"/>
      <c r="C38" s="277"/>
      <c r="D38" s="277"/>
      <c r="E38" s="277"/>
      <c r="F38" s="277"/>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H38+I38+J38+K38-L38+M38+N38+O38+P38+Q38+R38+U38+V38+S38+T38</f>
        <v>0</v>
      </c>
      <c r="X38" s="36">
        <v>0</v>
      </c>
      <c r="Y38" s="40">
        <f>W38+X38</f>
        <v>0</v>
      </c>
    </row>
    <row r="39" spans="1:25" ht="25.5" customHeight="1">
      <c r="A39" s="278" t="s">
        <v>427</v>
      </c>
      <c r="B39" s="278"/>
      <c r="C39" s="278"/>
      <c r="D39" s="278"/>
      <c r="E39" s="278"/>
      <c r="F39" s="278"/>
      <c r="G39" s="7">
        <v>31</v>
      </c>
      <c r="H39" s="37">
        <f>H36+H37+H38</f>
        <v>10149844</v>
      </c>
      <c r="I39" s="37">
        <f t="shared" ref="I39:Y39" si="7">I36+I37+I38</f>
        <v>3329634</v>
      </c>
      <c r="J39" s="37">
        <f t="shared" si="7"/>
        <v>308613</v>
      </c>
      <c r="K39" s="37">
        <f t="shared" si="7"/>
        <v>11434</v>
      </c>
      <c r="L39" s="37">
        <f t="shared" si="7"/>
        <v>11434</v>
      </c>
      <c r="M39" s="37">
        <f t="shared" si="7"/>
        <v>0</v>
      </c>
      <c r="N39" s="37">
        <f t="shared" si="7"/>
        <v>0</v>
      </c>
      <c r="O39" s="37">
        <f t="shared" si="7"/>
        <v>3179959</v>
      </c>
      <c r="P39" s="37">
        <f t="shared" si="7"/>
        <v>0</v>
      </c>
      <c r="Q39" s="37">
        <f t="shared" si="7"/>
        <v>0</v>
      </c>
      <c r="R39" s="37">
        <f t="shared" si="7"/>
        <v>0</v>
      </c>
      <c r="S39" s="37">
        <f t="shared" si="7"/>
        <v>0</v>
      </c>
      <c r="T39" s="37">
        <f t="shared" si="7"/>
        <v>0</v>
      </c>
      <c r="U39" s="37">
        <f t="shared" si="7"/>
        <v>-11471216</v>
      </c>
      <c r="V39" s="37">
        <f t="shared" si="7"/>
        <v>-842503</v>
      </c>
      <c r="W39" s="37">
        <f t="shared" si="7"/>
        <v>4654331</v>
      </c>
      <c r="X39" s="37">
        <f t="shared" si="7"/>
        <v>0</v>
      </c>
      <c r="Y39" s="37">
        <f t="shared" si="7"/>
        <v>4654331</v>
      </c>
    </row>
    <row r="40" spans="1:25" ht="12.75" customHeight="1">
      <c r="A40" s="277" t="s">
        <v>267</v>
      </c>
      <c r="B40" s="277"/>
      <c r="C40" s="277"/>
      <c r="D40" s="277"/>
      <c r="E40" s="277"/>
      <c r="F40" s="277"/>
      <c r="G40" s="6">
        <v>32</v>
      </c>
      <c r="H40" s="38">
        <v>0</v>
      </c>
      <c r="I40" s="38">
        <v>0</v>
      </c>
      <c r="J40" s="38">
        <v>0</v>
      </c>
      <c r="K40" s="38">
        <v>0</v>
      </c>
      <c r="L40" s="38">
        <v>0</v>
      </c>
      <c r="M40" s="38">
        <v>0</v>
      </c>
      <c r="N40" s="38">
        <v>0</v>
      </c>
      <c r="O40" s="38">
        <v>0</v>
      </c>
      <c r="P40" s="38">
        <v>0</v>
      </c>
      <c r="Q40" s="38">
        <v>0</v>
      </c>
      <c r="R40" s="38">
        <v>0</v>
      </c>
      <c r="S40" s="36">
        <v>0</v>
      </c>
      <c r="T40" s="36">
        <v>0</v>
      </c>
      <c r="U40" s="38">
        <v>0</v>
      </c>
      <c r="V40" s="36">
        <v>-288554</v>
      </c>
      <c r="W40" s="40">
        <f t="shared" ref="W40:W58" si="8">H40+I40+J40+K40-L40+M40+N40+O40+P40+Q40+R40+U40+V40+S40+T40</f>
        <v>-288554</v>
      </c>
      <c r="X40" s="36">
        <v>0</v>
      </c>
      <c r="Y40" s="40">
        <f t="shared" ref="Y40:Y58" si="9">W40+X40</f>
        <v>-288554</v>
      </c>
    </row>
    <row r="41" spans="1:25" ht="12.75" customHeight="1">
      <c r="A41" s="277" t="s">
        <v>268</v>
      </c>
      <c r="B41" s="277"/>
      <c r="C41" s="277"/>
      <c r="D41" s="277"/>
      <c r="E41" s="277"/>
      <c r="F41" s="277"/>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8"/>
        <v>0</v>
      </c>
      <c r="X41" s="36">
        <v>0</v>
      </c>
      <c r="Y41" s="40">
        <f t="shared" si="9"/>
        <v>0</v>
      </c>
    </row>
    <row r="42" spans="1:25" ht="27" customHeight="1">
      <c r="A42" s="277" t="s">
        <v>280</v>
      </c>
      <c r="B42" s="277"/>
      <c r="C42" s="277"/>
      <c r="D42" s="277"/>
      <c r="E42" s="277"/>
      <c r="F42" s="277"/>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8"/>
        <v>0</v>
      </c>
      <c r="X42" s="36">
        <v>0</v>
      </c>
      <c r="Y42" s="40">
        <f t="shared" si="9"/>
        <v>0</v>
      </c>
    </row>
    <row r="43" spans="1:25" ht="20.25" customHeight="1">
      <c r="A43" s="277" t="s">
        <v>416</v>
      </c>
      <c r="B43" s="277"/>
      <c r="C43" s="277"/>
      <c r="D43" s="277"/>
      <c r="E43" s="277"/>
      <c r="F43" s="277"/>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8"/>
        <v>0</v>
      </c>
      <c r="X43" s="36">
        <v>0</v>
      </c>
      <c r="Y43" s="40">
        <f t="shared" si="9"/>
        <v>0</v>
      </c>
    </row>
    <row r="44" spans="1:25" ht="21" customHeight="1">
      <c r="A44" s="277" t="s">
        <v>270</v>
      </c>
      <c r="B44" s="277"/>
      <c r="C44" s="277"/>
      <c r="D44" s="277"/>
      <c r="E44" s="277"/>
      <c r="F44" s="277"/>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8"/>
        <v>0</v>
      </c>
      <c r="X44" s="36">
        <v>0</v>
      </c>
      <c r="Y44" s="40">
        <f t="shared" si="9"/>
        <v>0</v>
      </c>
    </row>
    <row r="45" spans="1:25" ht="29.25" customHeight="1">
      <c r="A45" s="277" t="s">
        <v>271</v>
      </c>
      <c r="B45" s="277"/>
      <c r="C45" s="277"/>
      <c r="D45" s="277"/>
      <c r="E45" s="277"/>
      <c r="F45" s="277"/>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8"/>
        <v>0</v>
      </c>
      <c r="X45" s="36">
        <v>0</v>
      </c>
      <c r="Y45" s="40">
        <f t="shared" si="9"/>
        <v>0</v>
      </c>
    </row>
    <row r="46" spans="1:25" ht="21" customHeight="1">
      <c r="A46" s="277" t="s">
        <v>281</v>
      </c>
      <c r="B46" s="277"/>
      <c r="C46" s="277"/>
      <c r="D46" s="277"/>
      <c r="E46" s="277"/>
      <c r="F46" s="277"/>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8"/>
        <v>0</v>
      </c>
      <c r="X46" s="36">
        <v>0</v>
      </c>
      <c r="Y46" s="40">
        <f t="shared" si="9"/>
        <v>0</v>
      </c>
    </row>
    <row r="47" spans="1:25" ht="12.75" customHeight="1">
      <c r="A47" s="277" t="s">
        <v>273</v>
      </c>
      <c r="B47" s="277"/>
      <c r="C47" s="277"/>
      <c r="D47" s="277"/>
      <c r="E47" s="277"/>
      <c r="F47" s="277"/>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8"/>
        <v>0</v>
      </c>
      <c r="X47" s="36">
        <v>0</v>
      </c>
      <c r="Y47" s="40">
        <f t="shared" si="9"/>
        <v>0</v>
      </c>
    </row>
    <row r="48" spans="1:25" ht="12.75" customHeight="1">
      <c r="A48" s="277" t="s">
        <v>274</v>
      </c>
      <c r="B48" s="277"/>
      <c r="C48" s="277"/>
      <c r="D48" s="277"/>
      <c r="E48" s="277"/>
      <c r="F48" s="277"/>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8"/>
        <v>0</v>
      </c>
      <c r="X48" s="36">
        <v>0</v>
      </c>
      <c r="Y48" s="40">
        <f t="shared" si="9"/>
        <v>0</v>
      </c>
    </row>
    <row r="49" spans="1:25" ht="12.75" customHeight="1">
      <c r="A49" s="277" t="s">
        <v>275</v>
      </c>
      <c r="B49" s="277"/>
      <c r="C49" s="277"/>
      <c r="D49" s="277"/>
      <c r="E49" s="277"/>
      <c r="F49" s="277"/>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8"/>
        <v>0</v>
      </c>
      <c r="X49" s="36">
        <v>0</v>
      </c>
      <c r="Y49" s="40">
        <f t="shared" si="9"/>
        <v>0</v>
      </c>
    </row>
    <row r="50" spans="1:25" ht="24" customHeight="1">
      <c r="A50" s="277" t="s">
        <v>417</v>
      </c>
      <c r="B50" s="277"/>
      <c r="C50" s="277"/>
      <c r="D50" s="277"/>
      <c r="E50" s="277"/>
      <c r="F50" s="277"/>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8"/>
        <v>0</v>
      </c>
      <c r="X50" s="36">
        <v>0</v>
      </c>
      <c r="Y50" s="40">
        <f t="shared" si="9"/>
        <v>0</v>
      </c>
    </row>
    <row r="51" spans="1:25" ht="26.25" customHeight="1">
      <c r="A51" s="277" t="s">
        <v>418</v>
      </c>
      <c r="B51" s="277"/>
      <c r="C51" s="277"/>
      <c r="D51" s="277"/>
      <c r="E51" s="277"/>
      <c r="F51" s="277"/>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8"/>
        <v>0</v>
      </c>
      <c r="X51" s="36">
        <v>0</v>
      </c>
      <c r="Y51" s="40">
        <f t="shared" si="9"/>
        <v>0</v>
      </c>
    </row>
    <row r="52" spans="1:25" ht="22.5" customHeight="1">
      <c r="A52" s="277" t="s">
        <v>419</v>
      </c>
      <c r="B52" s="277"/>
      <c r="C52" s="277"/>
      <c r="D52" s="277"/>
      <c r="E52" s="277"/>
      <c r="F52" s="277"/>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8"/>
        <v>0</v>
      </c>
      <c r="X52" s="36">
        <v>0</v>
      </c>
      <c r="Y52" s="40">
        <f t="shared" si="9"/>
        <v>0</v>
      </c>
    </row>
    <row r="53" spans="1:25" ht="12.75" customHeight="1">
      <c r="A53" s="277" t="s">
        <v>276</v>
      </c>
      <c r="B53" s="277"/>
      <c r="C53" s="277"/>
      <c r="D53" s="277"/>
      <c r="E53" s="277"/>
      <c r="F53" s="277"/>
      <c r="G53" s="6">
        <v>45</v>
      </c>
      <c r="H53" s="36">
        <v>0</v>
      </c>
      <c r="I53" s="36">
        <v>0</v>
      </c>
      <c r="J53" s="36">
        <v>0</v>
      </c>
      <c r="K53" s="36">
        <v>0</v>
      </c>
      <c r="L53" s="36">
        <v>0</v>
      </c>
      <c r="M53" s="36">
        <v>0</v>
      </c>
      <c r="N53" s="36">
        <v>0</v>
      </c>
      <c r="O53" s="36">
        <v>0</v>
      </c>
      <c r="P53" s="36">
        <v>0</v>
      </c>
      <c r="Q53" s="36">
        <v>0</v>
      </c>
      <c r="R53" s="36">
        <v>0</v>
      </c>
      <c r="S53" s="36">
        <v>0</v>
      </c>
      <c r="T53" s="36">
        <v>0</v>
      </c>
      <c r="U53" s="36">
        <v>0</v>
      </c>
      <c r="V53" s="36">
        <v>0</v>
      </c>
      <c r="W53" s="40">
        <f t="shared" si="8"/>
        <v>0</v>
      </c>
      <c r="X53" s="36">
        <v>0</v>
      </c>
      <c r="Y53" s="40">
        <f t="shared" si="9"/>
        <v>0</v>
      </c>
    </row>
    <row r="54" spans="1:25" ht="12.75" customHeight="1">
      <c r="A54" s="277" t="s">
        <v>420</v>
      </c>
      <c r="B54" s="277"/>
      <c r="C54" s="277"/>
      <c r="D54" s="277"/>
      <c r="E54" s="277"/>
      <c r="F54" s="277"/>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8"/>
        <v>0</v>
      </c>
      <c r="X54" s="36">
        <v>0</v>
      </c>
      <c r="Y54" s="40">
        <f t="shared" si="9"/>
        <v>0</v>
      </c>
    </row>
    <row r="55" spans="1:25" ht="12.75" customHeight="1">
      <c r="A55" s="277" t="s">
        <v>428</v>
      </c>
      <c r="B55" s="277"/>
      <c r="C55" s="277"/>
      <c r="D55" s="277"/>
      <c r="E55" s="277"/>
      <c r="F55" s="277"/>
      <c r="G55" s="6">
        <v>47</v>
      </c>
      <c r="H55" s="36">
        <v>0</v>
      </c>
      <c r="I55" s="36">
        <v>0</v>
      </c>
      <c r="J55" s="36">
        <v>0</v>
      </c>
      <c r="K55" s="36">
        <v>0</v>
      </c>
      <c r="L55" s="36">
        <v>0</v>
      </c>
      <c r="M55" s="36">
        <v>0</v>
      </c>
      <c r="N55" s="36">
        <v>0</v>
      </c>
      <c r="O55" s="36">
        <v>0</v>
      </c>
      <c r="P55" s="36">
        <v>0</v>
      </c>
      <c r="Q55" s="36">
        <v>0</v>
      </c>
      <c r="R55" s="36">
        <v>0</v>
      </c>
      <c r="S55" s="36">
        <v>0</v>
      </c>
      <c r="T55" s="36">
        <v>0</v>
      </c>
      <c r="U55" s="36">
        <v>0</v>
      </c>
      <c r="V55" s="36">
        <v>0</v>
      </c>
      <c r="W55" s="40">
        <f t="shared" si="8"/>
        <v>0</v>
      </c>
      <c r="X55" s="36">
        <v>0</v>
      </c>
      <c r="Y55" s="40">
        <f t="shared" si="9"/>
        <v>0</v>
      </c>
    </row>
    <row r="56" spans="1:25" ht="12.75" customHeight="1">
      <c r="A56" s="277" t="s">
        <v>421</v>
      </c>
      <c r="B56" s="277"/>
      <c r="C56" s="277"/>
      <c r="D56" s="277"/>
      <c r="E56" s="277"/>
      <c r="F56" s="277"/>
      <c r="G56" s="6">
        <v>48</v>
      </c>
      <c r="H56" s="36">
        <v>0</v>
      </c>
      <c r="I56" s="36">
        <v>0</v>
      </c>
      <c r="J56" s="36">
        <v>0</v>
      </c>
      <c r="K56" s="36">
        <v>0</v>
      </c>
      <c r="L56" s="36">
        <v>0</v>
      </c>
      <c r="M56" s="36">
        <v>0</v>
      </c>
      <c r="N56" s="36">
        <v>0</v>
      </c>
      <c r="O56" s="36">
        <v>0</v>
      </c>
      <c r="P56" s="36">
        <v>0</v>
      </c>
      <c r="Q56" s="36">
        <v>0</v>
      </c>
      <c r="R56" s="36">
        <v>0</v>
      </c>
      <c r="S56" s="36">
        <v>0</v>
      </c>
      <c r="T56" s="36">
        <v>0</v>
      </c>
      <c r="U56" s="36">
        <v>0</v>
      </c>
      <c r="V56" s="36">
        <v>0</v>
      </c>
      <c r="W56" s="40">
        <f t="shared" si="8"/>
        <v>0</v>
      </c>
      <c r="X56" s="36">
        <v>0</v>
      </c>
      <c r="Y56" s="40">
        <f t="shared" si="9"/>
        <v>0</v>
      </c>
    </row>
    <row r="57" spans="1:25" ht="12.75" customHeight="1">
      <c r="A57" s="277" t="s">
        <v>429</v>
      </c>
      <c r="B57" s="277"/>
      <c r="C57" s="277"/>
      <c r="D57" s="277"/>
      <c r="E57" s="277"/>
      <c r="F57" s="277"/>
      <c r="G57" s="6">
        <v>49</v>
      </c>
      <c r="H57" s="36">
        <v>0</v>
      </c>
      <c r="I57" s="36">
        <v>0</v>
      </c>
      <c r="J57" s="36">
        <v>0</v>
      </c>
      <c r="K57" s="36">
        <v>0</v>
      </c>
      <c r="L57" s="36">
        <v>0</v>
      </c>
      <c r="M57" s="36">
        <v>0</v>
      </c>
      <c r="N57" s="36">
        <v>0</v>
      </c>
      <c r="O57" s="36">
        <v>0</v>
      </c>
      <c r="P57" s="36">
        <v>0</v>
      </c>
      <c r="Q57" s="36">
        <v>0</v>
      </c>
      <c r="R57" s="36">
        <v>0</v>
      </c>
      <c r="S57" s="36">
        <v>0</v>
      </c>
      <c r="T57" s="36">
        <v>0</v>
      </c>
      <c r="U57" s="36">
        <v>0</v>
      </c>
      <c r="V57" s="36">
        <v>0</v>
      </c>
      <c r="W57" s="40">
        <f t="shared" si="8"/>
        <v>0</v>
      </c>
      <c r="X57" s="36">
        <v>0</v>
      </c>
      <c r="Y57" s="40">
        <f t="shared" si="9"/>
        <v>0</v>
      </c>
    </row>
    <row r="58" spans="1:25" ht="12.75" customHeight="1">
      <c r="A58" s="277" t="s">
        <v>423</v>
      </c>
      <c r="B58" s="277"/>
      <c r="C58" s="277"/>
      <c r="D58" s="277"/>
      <c r="E58" s="277"/>
      <c r="F58" s="277"/>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8"/>
        <v>0</v>
      </c>
      <c r="X58" s="36">
        <v>0</v>
      </c>
      <c r="Y58" s="40">
        <f t="shared" si="9"/>
        <v>0</v>
      </c>
    </row>
    <row r="59" spans="1:25" ht="25.5" customHeight="1">
      <c r="A59" s="295" t="s">
        <v>430</v>
      </c>
      <c r="B59" s="295"/>
      <c r="C59" s="295"/>
      <c r="D59" s="295"/>
      <c r="E59" s="295"/>
      <c r="F59" s="295"/>
      <c r="G59" s="8">
        <v>51</v>
      </c>
      <c r="H59" s="39">
        <f>SUM(H39:H58)</f>
        <v>10149844</v>
      </c>
      <c r="I59" s="39">
        <f t="shared" ref="I59:Y59" si="10">SUM(I39:I58)</f>
        <v>3329634</v>
      </c>
      <c r="J59" s="39">
        <f t="shared" si="10"/>
        <v>308613</v>
      </c>
      <c r="K59" s="39">
        <f t="shared" si="10"/>
        <v>11434</v>
      </c>
      <c r="L59" s="39">
        <f t="shared" si="10"/>
        <v>11434</v>
      </c>
      <c r="M59" s="39">
        <f t="shared" si="10"/>
        <v>0</v>
      </c>
      <c r="N59" s="39">
        <f t="shared" si="10"/>
        <v>0</v>
      </c>
      <c r="O59" s="39">
        <f t="shared" si="10"/>
        <v>3179959</v>
      </c>
      <c r="P59" s="39">
        <f t="shared" si="10"/>
        <v>0</v>
      </c>
      <c r="Q59" s="39">
        <f t="shared" si="10"/>
        <v>0</v>
      </c>
      <c r="R59" s="39">
        <f t="shared" si="10"/>
        <v>0</v>
      </c>
      <c r="S59" s="39">
        <f t="shared" si="10"/>
        <v>0</v>
      </c>
      <c r="T59" s="39">
        <f t="shared" si="10"/>
        <v>0</v>
      </c>
      <c r="U59" s="39">
        <f t="shared" si="10"/>
        <v>-11471216</v>
      </c>
      <c r="V59" s="39">
        <f t="shared" si="10"/>
        <v>-1131057</v>
      </c>
      <c r="W59" s="39">
        <f t="shared" si="10"/>
        <v>4365777</v>
      </c>
      <c r="X59" s="39">
        <f t="shared" si="10"/>
        <v>0</v>
      </c>
      <c r="Y59" s="39">
        <f t="shared" si="10"/>
        <v>4365777</v>
      </c>
    </row>
    <row r="60" spans="1:25">
      <c r="A60" s="296" t="s">
        <v>277</v>
      </c>
      <c r="B60" s="297"/>
      <c r="C60" s="297"/>
      <c r="D60" s="297"/>
      <c r="E60" s="297"/>
      <c r="F60" s="297"/>
      <c r="G60" s="297"/>
      <c r="H60" s="297"/>
      <c r="I60" s="297"/>
      <c r="J60" s="297"/>
      <c r="K60" s="297"/>
      <c r="L60" s="297"/>
      <c r="M60" s="297"/>
      <c r="N60" s="297"/>
      <c r="O60" s="297"/>
      <c r="P60" s="297"/>
      <c r="Q60" s="297"/>
      <c r="R60" s="297"/>
      <c r="S60" s="297"/>
      <c r="T60" s="297"/>
      <c r="U60" s="297"/>
      <c r="V60" s="297"/>
      <c r="W60" s="297"/>
      <c r="X60" s="297"/>
      <c r="Y60" s="297"/>
    </row>
    <row r="61" spans="1:25" ht="31.5" customHeight="1">
      <c r="A61" s="298" t="s">
        <v>431</v>
      </c>
      <c r="B61" s="298"/>
      <c r="C61" s="298"/>
      <c r="D61" s="298"/>
      <c r="E61" s="298"/>
      <c r="F61" s="298"/>
      <c r="G61" s="7">
        <v>52</v>
      </c>
      <c r="H61" s="40">
        <f>SUM(H41:H49)</f>
        <v>0</v>
      </c>
      <c r="I61" s="40">
        <f t="shared" ref="I61:Y61" si="11">SUM(I41:I49)</f>
        <v>0</v>
      </c>
      <c r="J61" s="40">
        <f t="shared" si="11"/>
        <v>0</v>
      </c>
      <c r="K61" s="40">
        <f t="shared" si="11"/>
        <v>0</v>
      </c>
      <c r="L61" s="40">
        <f t="shared" si="11"/>
        <v>0</v>
      </c>
      <c r="M61" s="40">
        <f t="shared" si="11"/>
        <v>0</v>
      </c>
      <c r="N61" s="40">
        <f t="shared" si="11"/>
        <v>0</v>
      </c>
      <c r="O61" s="40">
        <f t="shared" si="11"/>
        <v>0</v>
      </c>
      <c r="P61" s="40">
        <f t="shared" si="11"/>
        <v>0</v>
      </c>
      <c r="Q61" s="40">
        <f t="shared" si="11"/>
        <v>0</v>
      </c>
      <c r="R61" s="40">
        <f t="shared" si="11"/>
        <v>0</v>
      </c>
      <c r="S61" s="40">
        <f>SUM(S41:S49)</f>
        <v>0</v>
      </c>
      <c r="T61" s="40">
        <f>SUM(T41:T49)</f>
        <v>0</v>
      </c>
      <c r="U61" s="40">
        <f t="shared" si="11"/>
        <v>0</v>
      </c>
      <c r="V61" s="40">
        <f t="shared" si="11"/>
        <v>0</v>
      </c>
      <c r="W61" s="40">
        <f t="shared" si="11"/>
        <v>0</v>
      </c>
      <c r="X61" s="40">
        <f t="shared" si="11"/>
        <v>0</v>
      </c>
      <c r="Y61" s="40">
        <f t="shared" si="11"/>
        <v>0</v>
      </c>
    </row>
    <row r="62" spans="1:25" ht="27.75" customHeight="1">
      <c r="A62" s="298" t="s">
        <v>432</v>
      </c>
      <c r="B62" s="298"/>
      <c r="C62" s="298"/>
      <c r="D62" s="298"/>
      <c r="E62" s="298"/>
      <c r="F62" s="298"/>
      <c r="G62" s="7">
        <v>53</v>
      </c>
      <c r="H62" s="40">
        <f>H40+H61</f>
        <v>0</v>
      </c>
      <c r="I62" s="40">
        <f t="shared" ref="I62:Y62" si="12">I40+I61</f>
        <v>0</v>
      </c>
      <c r="J62" s="40">
        <f t="shared" si="12"/>
        <v>0</v>
      </c>
      <c r="K62" s="40">
        <f t="shared" si="12"/>
        <v>0</v>
      </c>
      <c r="L62" s="40">
        <f t="shared" si="12"/>
        <v>0</v>
      </c>
      <c r="M62" s="40">
        <f t="shared" si="12"/>
        <v>0</v>
      </c>
      <c r="N62" s="40">
        <f t="shared" si="12"/>
        <v>0</v>
      </c>
      <c r="O62" s="40">
        <f t="shared" si="12"/>
        <v>0</v>
      </c>
      <c r="P62" s="40">
        <f t="shared" si="12"/>
        <v>0</v>
      </c>
      <c r="Q62" s="40">
        <f t="shared" si="12"/>
        <v>0</v>
      </c>
      <c r="R62" s="40">
        <f t="shared" si="12"/>
        <v>0</v>
      </c>
      <c r="S62" s="40">
        <f>S40+S61</f>
        <v>0</v>
      </c>
      <c r="T62" s="40">
        <f>T40+T61</f>
        <v>0</v>
      </c>
      <c r="U62" s="40">
        <f t="shared" si="12"/>
        <v>0</v>
      </c>
      <c r="V62" s="40">
        <f t="shared" si="12"/>
        <v>-288554</v>
      </c>
      <c r="W62" s="40">
        <f t="shared" si="12"/>
        <v>-288554</v>
      </c>
      <c r="X62" s="40">
        <f t="shared" si="12"/>
        <v>0</v>
      </c>
      <c r="Y62" s="40">
        <f t="shared" si="12"/>
        <v>-288554</v>
      </c>
    </row>
    <row r="63" spans="1:25" ht="29.25" customHeight="1">
      <c r="A63" s="299" t="s">
        <v>433</v>
      </c>
      <c r="B63" s="299"/>
      <c r="C63" s="299"/>
      <c r="D63" s="299"/>
      <c r="E63" s="299"/>
      <c r="F63" s="299"/>
      <c r="G63" s="8">
        <v>54</v>
      </c>
      <c r="H63" s="41">
        <f>SUM(H50:H58)</f>
        <v>0</v>
      </c>
      <c r="I63" s="41">
        <f t="shared" ref="I63:Y63" si="13">SUM(I50:I58)</f>
        <v>0</v>
      </c>
      <c r="J63" s="41">
        <f t="shared" si="13"/>
        <v>0</v>
      </c>
      <c r="K63" s="41">
        <f t="shared" si="13"/>
        <v>0</v>
      </c>
      <c r="L63" s="41">
        <f t="shared" si="13"/>
        <v>0</v>
      </c>
      <c r="M63" s="41">
        <f t="shared" si="13"/>
        <v>0</v>
      </c>
      <c r="N63" s="41">
        <f t="shared" si="13"/>
        <v>0</v>
      </c>
      <c r="O63" s="41">
        <f t="shared" si="13"/>
        <v>0</v>
      </c>
      <c r="P63" s="41">
        <f t="shared" si="13"/>
        <v>0</v>
      </c>
      <c r="Q63" s="41">
        <f t="shared" si="13"/>
        <v>0</v>
      </c>
      <c r="R63" s="41">
        <f t="shared" si="13"/>
        <v>0</v>
      </c>
      <c r="S63" s="41">
        <f>SUM(S50:S58)</f>
        <v>0</v>
      </c>
      <c r="T63" s="41">
        <f>SUM(T50:T58)</f>
        <v>0</v>
      </c>
      <c r="U63" s="41">
        <f t="shared" si="13"/>
        <v>0</v>
      </c>
      <c r="V63" s="41">
        <f t="shared" si="13"/>
        <v>0</v>
      </c>
      <c r="W63" s="41">
        <f t="shared" si="13"/>
        <v>0</v>
      </c>
      <c r="X63" s="41">
        <f t="shared" si="13"/>
        <v>0</v>
      </c>
      <c r="Y63" s="41">
        <f t="shared" si="13"/>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42" fitToHeight="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66" zoomScaleNormal="66" workbookViewId="0">
      <selection sqref="A1:I40"/>
    </sheetView>
  </sheetViews>
  <sheetFormatPr defaultRowHeight="12.75"/>
  <cols>
    <col min="9" max="9" width="95" customWidth="1"/>
  </cols>
  <sheetData>
    <row r="1" spans="1:9">
      <c r="A1" s="301" t="s">
        <v>445</v>
      </c>
      <c r="B1" s="302"/>
      <c r="C1" s="302"/>
      <c r="D1" s="302"/>
      <c r="E1" s="302"/>
      <c r="F1" s="302"/>
      <c r="G1" s="302"/>
      <c r="H1" s="302"/>
      <c r="I1" s="302"/>
    </row>
    <row r="2" spans="1:9">
      <c r="A2" s="302"/>
      <c r="B2" s="302"/>
      <c r="C2" s="302"/>
      <c r="D2" s="302"/>
      <c r="E2" s="302"/>
      <c r="F2" s="302"/>
      <c r="G2" s="302"/>
      <c r="H2" s="302"/>
      <c r="I2" s="302"/>
    </row>
    <row r="3" spans="1:9">
      <c r="A3" s="302"/>
      <c r="B3" s="302"/>
      <c r="C3" s="302"/>
      <c r="D3" s="302"/>
      <c r="E3" s="302"/>
      <c r="F3" s="302"/>
      <c r="G3" s="302"/>
      <c r="H3" s="302"/>
      <c r="I3" s="302"/>
    </row>
    <row r="4" spans="1:9">
      <c r="A4" s="302"/>
      <c r="B4" s="302"/>
      <c r="C4" s="302"/>
      <c r="D4" s="302"/>
      <c r="E4" s="302"/>
      <c r="F4" s="302"/>
      <c r="G4" s="302"/>
      <c r="H4" s="302"/>
      <c r="I4" s="302"/>
    </row>
    <row r="5" spans="1:9">
      <c r="A5" s="302"/>
      <c r="B5" s="302"/>
      <c r="C5" s="302"/>
      <c r="D5" s="302"/>
      <c r="E5" s="302"/>
      <c r="F5" s="302"/>
      <c r="G5" s="302"/>
      <c r="H5" s="302"/>
      <c r="I5" s="302"/>
    </row>
    <row r="6" spans="1:9">
      <c r="A6" s="302"/>
      <c r="B6" s="302"/>
      <c r="C6" s="302"/>
      <c r="D6" s="302"/>
      <c r="E6" s="302"/>
      <c r="F6" s="302"/>
      <c r="G6" s="302"/>
      <c r="H6" s="302"/>
      <c r="I6" s="302"/>
    </row>
    <row r="7" spans="1:9">
      <c r="A7" s="302"/>
      <c r="B7" s="302"/>
      <c r="C7" s="302"/>
      <c r="D7" s="302"/>
      <c r="E7" s="302"/>
      <c r="F7" s="302"/>
      <c r="G7" s="302"/>
      <c r="H7" s="302"/>
      <c r="I7" s="302"/>
    </row>
    <row r="8" spans="1:9">
      <c r="A8" s="302"/>
      <c r="B8" s="302"/>
      <c r="C8" s="302"/>
      <c r="D8" s="302"/>
      <c r="E8" s="302"/>
      <c r="F8" s="302"/>
      <c r="G8" s="302"/>
      <c r="H8" s="302"/>
      <c r="I8" s="302"/>
    </row>
    <row r="9" spans="1:9">
      <c r="A9" s="302"/>
      <c r="B9" s="302"/>
      <c r="C9" s="302"/>
      <c r="D9" s="302"/>
      <c r="E9" s="302"/>
      <c r="F9" s="302"/>
      <c r="G9" s="302"/>
      <c r="H9" s="302"/>
      <c r="I9" s="302"/>
    </row>
    <row r="10" spans="1:9">
      <c r="A10" s="302"/>
      <c r="B10" s="302"/>
      <c r="C10" s="302"/>
      <c r="D10" s="302"/>
      <c r="E10" s="302"/>
      <c r="F10" s="302"/>
      <c r="G10" s="302"/>
      <c r="H10" s="302"/>
      <c r="I10" s="302"/>
    </row>
    <row r="11" spans="1:9">
      <c r="A11" s="302"/>
      <c r="B11" s="302"/>
      <c r="C11" s="302"/>
      <c r="D11" s="302"/>
      <c r="E11" s="302"/>
      <c r="F11" s="302"/>
      <c r="G11" s="302"/>
      <c r="H11" s="302"/>
      <c r="I11" s="302"/>
    </row>
    <row r="12" spans="1:9">
      <c r="A12" s="302"/>
      <c r="B12" s="302"/>
      <c r="C12" s="302"/>
      <c r="D12" s="302"/>
      <c r="E12" s="302"/>
      <c r="F12" s="302"/>
      <c r="G12" s="302"/>
      <c r="H12" s="302"/>
      <c r="I12" s="302"/>
    </row>
    <row r="13" spans="1:9">
      <c r="A13" s="302"/>
      <c r="B13" s="302"/>
      <c r="C13" s="302"/>
      <c r="D13" s="302"/>
      <c r="E13" s="302"/>
      <c r="F13" s="302"/>
      <c r="G13" s="302"/>
      <c r="H13" s="302"/>
      <c r="I13" s="302"/>
    </row>
    <row r="14" spans="1:9">
      <c r="A14" s="302"/>
      <c r="B14" s="302"/>
      <c r="C14" s="302"/>
      <c r="D14" s="302"/>
      <c r="E14" s="302"/>
      <c r="F14" s="302"/>
      <c r="G14" s="302"/>
      <c r="H14" s="302"/>
      <c r="I14" s="302"/>
    </row>
    <row r="15" spans="1:9">
      <c r="A15" s="302"/>
      <c r="B15" s="302"/>
      <c r="C15" s="302"/>
      <c r="D15" s="302"/>
      <c r="E15" s="302"/>
      <c r="F15" s="302"/>
      <c r="G15" s="302"/>
      <c r="H15" s="302"/>
      <c r="I15" s="302"/>
    </row>
    <row r="16" spans="1:9">
      <c r="A16" s="302"/>
      <c r="B16" s="302"/>
      <c r="C16" s="302"/>
      <c r="D16" s="302"/>
      <c r="E16" s="302"/>
      <c r="F16" s="302"/>
      <c r="G16" s="302"/>
      <c r="H16" s="302"/>
      <c r="I16" s="302"/>
    </row>
    <row r="17" spans="1:9">
      <c r="A17" s="302"/>
      <c r="B17" s="302"/>
      <c r="C17" s="302"/>
      <c r="D17" s="302"/>
      <c r="E17" s="302"/>
      <c r="F17" s="302"/>
      <c r="G17" s="302"/>
      <c r="H17" s="302"/>
      <c r="I17" s="302"/>
    </row>
    <row r="18" spans="1:9">
      <c r="A18" s="302"/>
      <c r="B18" s="302"/>
      <c r="C18" s="302"/>
      <c r="D18" s="302"/>
      <c r="E18" s="302"/>
      <c r="F18" s="302"/>
      <c r="G18" s="302"/>
      <c r="H18" s="302"/>
      <c r="I18" s="302"/>
    </row>
    <row r="19" spans="1:9">
      <c r="A19" s="302"/>
      <c r="B19" s="302"/>
      <c r="C19" s="302"/>
      <c r="D19" s="302"/>
      <c r="E19" s="302"/>
      <c r="F19" s="302"/>
      <c r="G19" s="302"/>
      <c r="H19" s="302"/>
      <c r="I19" s="302"/>
    </row>
    <row r="20" spans="1:9">
      <c r="A20" s="302"/>
      <c r="B20" s="302"/>
      <c r="C20" s="302"/>
      <c r="D20" s="302"/>
      <c r="E20" s="302"/>
      <c r="F20" s="302"/>
      <c r="G20" s="302"/>
      <c r="H20" s="302"/>
      <c r="I20" s="302"/>
    </row>
    <row r="21" spans="1:9">
      <c r="A21" s="302"/>
      <c r="B21" s="302"/>
      <c r="C21" s="302"/>
      <c r="D21" s="302"/>
      <c r="E21" s="302"/>
      <c r="F21" s="302"/>
      <c r="G21" s="302"/>
      <c r="H21" s="302"/>
      <c r="I21" s="302"/>
    </row>
    <row r="22" spans="1:9">
      <c r="A22" s="302"/>
      <c r="B22" s="302"/>
      <c r="C22" s="302"/>
      <c r="D22" s="302"/>
      <c r="E22" s="302"/>
      <c r="F22" s="302"/>
      <c r="G22" s="302"/>
      <c r="H22" s="302"/>
      <c r="I22" s="302"/>
    </row>
    <row r="23" spans="1:9">
      <c r="A23" s="302"/>
      <c r="B23" s="302"/>
      <c r="C23" s="302"/>
      <c r="D23" s="302"/>
      <c r="E23" s="302"/>
      <c r="F23" s="302"/>
      <c r="G23" s="302"/>
      <c r="H23" s="302"/>
      <c r="I23" s="302"/>
    </row>
    <row r="24" spans="1:9">
      <c r="A24" s="302"/>
      <c r="B24" s="302"/>
      <c r="C24" s="302"/>
      <c r="D24" s="302"/>
      <c r="E24" s="302"/>
      <c r="F24" s="302"/>
      <c r="G24" s="302"/>
      <c r="H24" s="302"/>
      <c r="I24" s="302"/>
    </row>
    <row r="25" spans="1:9">
      <c r="A25" s="302"/>
      <c r="B25" s="302"/>
      <c r="C25" s="302"/>
      <c r="D25" s="302"/>
      <c r="E25" s="302"/>
      <c r="F25" s="302"/>
      <c r="G25" s="302"/>
      <c r="H25" s="302"/>
      <c r="I25" s="302"/>
    </row>
    <row r="26" spans="1:9">
      <c r="A26" s="302"/>
      <c r="B26" s="302"/>
      <c r="C26" s="302"/>
      <c r="D26" s="302"/>
      <c r="E26" s="302"/>
      <c r="F26" s="302"/>
      <c r="G26" s="302"/>
      <c r="H26" s="302"/>
      <c r="I26" s="302"/>
    </row>
    <row r="27" spans="1:9">
      <c r="A27" s="302"/>
      <c r="B27" s="302"/>
      <c r="C27" s="302"/>
      <c r="D27" s="302"/>
      <c r="E27" s="302"/>
      <c r="F27" s="302"/>
      <c r="G27" s="302"/>
      <c r="H27" s="302"/>
      <c r="I27" s="302"/>
    </row>
    <row r="28" spans="1:9">
      <c r="A28" s="302"/>
      <c r="B28" s="302"/>
      <c r="C28" s="302"/>
      <c r="D28" s="302"/>
      <c r="E28" s="302"/>
      <c r="F28" s="302"/>
      <c r="G28" s="302"/>
      <c r="H28" s="302"/>
      <c r="I28" s="302"/>
    </row>
    <row r="29" spans="1:9">
      <c r="A29" s="302"/>
      <c r="B29" s="302"/>
      <c r="C29" s="302"/>
      <c r="D29" s="302"/>
      <c r="E29" s="302"/>
      <c r="F29" s="302"/>
      <c r="G29" s="302"/>
      <c r="H29" s="302"/>
      <c r="I29" s="302"/>
    </row>
    <row r="30" spans="1:9">
      <c r="A30" s="302"/>
      <c r="B30" s="302"/>
      <c r="C30" s="302"/>
      <c r="D30" s="302"/>
      <c r="E30" s="302"/>
      <c r="F30" s="302"/>
      <c r="G30" s="302"/>
      <c r="H30" s="302"/>
      <c r="I30" s="302"/>
    </row>
    <row r="31" spans="1:9">
      <c r="A31" s="302"/>
      <c r="B31" s="302"/>
      <c r="C31" s="302"/>
      <c r="D31" s="302"/>
      <c r="E31" s="302"/>
      <c r="F31" s="302"/>
      <c r="G31" s="302"/>
      <c r="H31" s="302"/>
      <c r="I31" s="302"/>
    </row>
    <row r="32" spans="1:9">
      <c r="A32" s="302"/>
      <c r="B32" s="302"/>
      <c r="C32" s="302"/>
      <c r="D32" s="302"/>
      <c r="E32" s="302"/>
      <c r="F32" s="302"/>
      <c r="G32" s="302"/>
      <c r="H32" s="302"/>
      <c r="I32" s="302"/>
    </row>
    <row r="33" spans="1:9">
      <c r="A33" s="302"/>
      <c r="B33" s="302"/>
      <c r="C33" s="302"/>
      <c r="D33" s="302"/>
      <c r="E33" s="302"/>
      <c r="F33" s="302"/>
      <c r="G33" s="302"/>
      <c r="H33" s="302"/>
      <c r="I33" s="302"/>
    </row>
    <row r="34" spans="1:9">
      <c r="A34" s="302"/>
      <c r="B34" s="302"/>
      <c r="C34" s="302"/>
      <c r="D34" s="302"/>
      <c r="E34" s="302"/>
      <c r="F34" s="302"/>
      <c r="G34" s="302"/>
      <c r="H34" s="302"/>
      <c r="I34" s="302"/>
    </row>
    <row r="35" spans="1:9">
      <c r="A35" s="302"/>
      <c r="B35" s="302"/>
      <c r="C35" s="302"/>
      <c r="D35" s="302"/>
      <c r="E35" s="302"/>
      <c r="F35" s="302"/>
      <c r="G35" s="302"/>
      <c r="H35" s="302"/>
      <c r="I35" s="302"/>
    </row>
    <row r="36" spans="1:9">
      <c r="A36" s="302"/>
      <c r="B36" s="302"/>
      <c r="C36" s="302"/>
      <c r="D36" s="302"/>
      <c r="E36" s="302"/>
      <c r="F36" s="302"/>
      <c r="G36" s="302"/>
      <c r="H36" s="302"/>
      <c r="I36" s="302"/>
    </row>
    <row r="37" spans="1:9">
      <c r="A37" s="302"/>
      <c r="B37" s="302"/>
      <c r="C37" s="302"/>
      <c r="D37" s="302"/>
      <c r="E37" s="302"/>
      <c r="F37" s="302"/>
      <c r="G37" s="302"/>
      <c r="H37" s="302"/>
      <c r="I37" s="302"/>
    </row>
    <row r="38" spans="1:9">
      <c r="A38" s="302"/>
      <c r="B38" s="302"/>
      <c r="C38" s="302"/>
      <c r="D38" s="302"/>
      <c r="E38" s="302"/>
      <c r="F38" s="302"/>
      <c r="G38" s="302"/>
      <c r="H38" s="302"/>
      <c r="I38" s="302"/>
    </row>
    <row r="39" spans="1:9" ht="185.25" customHeight="1">
      <c r="A39" s="302"/>
      <c r="B39" s="302"/>
      <c r="C39" s="302"/>
      <c r="D39" s="302"/>
      <c r="E39" s="302"/>
      <c r="F39" s="302"/>
      <c r="G39" s="302"/>
      <c r="H39" s="302"/>
      <c r="I39" s="302"/>
    </row>
    <row r="40" spans="1:9" ht="223.5" customHeight="1">
      <c r="A40" s="302"/>
      <c r="B40" s="302"/>
      <c r="C40" s="302"/>
      <c r="D40" s="302"/>
      <c r="E40" s="302"/>
      <c r="F40" s="302"/>
      <c r="G40" s="302"/>
      <c r="H40" s="302"/>
      <c r="I40" s="302"/>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terms/"/>
    <ds:schemaRef ds:uri="http://schemas.microsoft.com/office/2006/documentManagement/types"/>
    <ds:schemaRef ds:uri="http://purl.org/dc/dcmitype/"/>
    <ds:schemaRef ds:uri="http://schemas.microsoft.com/office/infopath/2007/PartnerControls"/>
    <ds:schemaRef ds:uri="2090b57c-2e4d-4ed9-b313-510fc704fe75"/>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Josipa</cp:lastModifiedBy>
  <cp:lastPrinted>2023-07-28T11:27:06Z</cp:lastPrinted>
  <dcterms:created xsi:type="dcterms:W3CDTF">2008-10-17T11:51:54Z</dcterms:created>
  <dcterms:modified xsi:type="dcterms:W3CDTF">2023-07-28T11:30:29Z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